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30年度\05_決算統計\00_H28決算ベース財政状況資料\06_★HP用最終版\"/>
    </mc:Choice>
  </mc:AlternateContent>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W34" i="9" s="1"/>
  <c r="BW35" i="9" s="1"/>
  <c r="BW36" i="9" s="1"/>
  <c r="BW37" i="9" s="1"/>
  <c r="BW38" i="9" s="1"/>
  <c r="BW39" i="9" s="1"/>
  <c r="BW40" i="9" s="1"/>
  <c r="BW41" i="9" s="1"/>
  <c r="BW42" i="9" s="1"/>
  <c r="BW43" i="9" s="1"/>
  <c r="CO34" i="9" s="1"/>
</calcChain>
</file>

<file path=xl/sharedStrings.xml><?xml version="1.0" encoding="utf-8"?>
<sst xmlns="http://schemas.openxmlformats.org/spreadsheetml/2006/main" count="1052" uniqueCount="553">
  <si>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</si>
  <si>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</si>
  <si>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</si>
  <si>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</si>
  <si>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</si>
  <si>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</si>
  <si>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</si>
  <si>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</si>
  <si>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</si>
  <si>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</si>
  <si>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</si>
  <si>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</si>
  <si>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</si>
  <si>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</si>
  <si>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</si>
  <si>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</si>
  <si>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</si>
  <si>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</si>
  <si>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</si>
  <si>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</si>
  <si>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</si>
  <si>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</si>
  <si>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</si>
  <si>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</si>
  <si>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</si>
  <si>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</si>
  <si>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</si>
  <si>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</si>
  <si>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</si>
  <si>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</si>
  <si>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</si>
  <si>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</si>
  <si>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</si>
  <si>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</si>
  <si>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</si>
  <si>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</si>
  <si>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</si>
  <si>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</si>
  <si>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</si>
  <si>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</si>
  <si>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</si>
  <si>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</si>
  <si>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</si>
  <si>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</si>
  <si>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</si>
  <si>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</si>
  <si>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</si>
  <si>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</si>
  <si>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</si>
  <si>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</si>
  <si>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</si>
  <si>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</si>
  <si>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</si>
  <si>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</si>
  <si>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</si>
  <si>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</si>
  <si>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</si>
  <si>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</si>
  <si>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</si>
  <si>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</si>
  <si>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</si>
  <si>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</si>
  <si>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</si>
  <si>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</si>
  <si>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</si>
  <si>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</si>
  <si>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</si>
  <si>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</si>
  <si>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</si>
  <si>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</si>
  <si>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</si>
  <si>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</si>
  <si>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</si>
  <si>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</si>
  <si>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</si>
  <si>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</si>
  <si>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</si>
  <si>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</si>
  <si>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</si>
  <si>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</si>
  <si>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</si>
  <si>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</si>
  <si>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鉾田市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</si>
  <si>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</si>
  <si>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</si>
  <si>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</si>
  <si>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</si>
  <si>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</si>
  <si>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</si>
  <si>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</si>
  <si>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</si>
  <si>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</si>
  <si>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</si>
  <si>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</si>
  <si>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</si>
  <si>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</si>
  <si>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</si>
  <si>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</si>
  <si>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</si>
  <si>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</si>
  <si>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</si>
  <si>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</si>
  <si>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</si>
  <si>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</si>
  <si>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</si>
  <si>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</si>
  <si>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</si>
  <si>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</si>
  <si>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</si>
  <si>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</si>
  <si>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</si>
  <si>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</si>
  <si>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</si>
  <si>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</si>
  <si>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</si>
  <si>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</si>
  <si>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</si>
  <si>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</si>
  <si>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</si>
  <si>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</si>
  <si>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</si>
  <si>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</si>
  <si>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</si>
  <si>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</si>
  <si>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</si>
  <si>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</si>
  <si>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</si>
  <si>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</si>
  <si>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</si>
  <si>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</si>
  <si>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</si>
  <si>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</si>
  <si>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</si>
  <si>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</si>
  <si>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</si>
  <si>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</si>
  <si>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</si>
  <si>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</si>
  <si>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</si>
  <si>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</si>
  <si>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</si>
  <si>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</si>
  <si>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</si>
  <si>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</si>
  <si>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</si>
  <si>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</si>
  <si>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</si>
  <si>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</si>
  <si>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</si>
  <si>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</si>
  <si>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</si>
  <si>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</si>
  <si>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</si>
  <si>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</si>
  <si>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</si>
  <si>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</si>
  <si>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</si>
  <si>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</si>
  <si>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</si>
  <si>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</si>
  <si>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</si>
  <si>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</si>
  <si>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</si>
  <si>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</si>
  <si>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</si>
  <si>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</si>
  <si>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</si>
  <si>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</si>
  <si>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</si>
  <si>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</si>
  <si>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</si>
  <si>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</si>
  <si>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</si>
  <si>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</si>
  <si>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</si>
  <si>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</si>
  <si>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</si>
  <si>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</si>
  <si>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</si>
  <si>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</si>
  <si>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</si>
  <si>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</si>
  <si>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</si>
  <si>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</si>
  <si>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</si>
  <si>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</si>
  <si>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</si>
  <si>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</si>
  <si>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</si>
  <si>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</si>
  <si>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</si>
  <si>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</si>
  <si>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</si>
  <si>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</si>
  <si>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</si>
  <si>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</si>
  <si>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茨城県鉾田市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</si>
  <si>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</si>
  <si>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</si>
  <si>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</si>
  <si>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</si>
  <si>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</si>
  <si>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</si>
  <si>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</si>
  <si>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</si>
  <si>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</si>
  <si>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</si>
  <si>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</si>
  <si>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</si>
  <si>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</si>
  <si>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</si>
  <si>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</si>
  <si>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</si>
  <si>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</si>
  <si>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</si>
  <si>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</si>
  <si>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</si>
  <si>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</si>
  <si>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</si>
  <si>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</si>
  <si>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</si>
  <si>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</si>
  <si>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</si>
  <si>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</si>
  <si>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</si>
  <si>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</si>
  <si>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</si>
  <si>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</si>
  <si>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</si>
  <si>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</si>
  <si>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</si>
  <si>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</si>
  <si>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</si>
  <si>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</si>
  <si>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</si>
  <si>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</si>
  <si>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</si>
  <si>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</si>
  <si>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</si>
  <si>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</si>
  <si>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</si>
  <si>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</si>
  <si>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</si>
  <si>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</si>
  <si>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</si>
  <si>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</si>
  <si>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</si>
  <si>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</si>
  <si>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</si>
  <si>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</si>
  <si>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</si>
  <si>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</si>
  <si>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</si>
  <si>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</si>
  <si>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</si>
  <si>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</si>
  <si>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</si>
  <si>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</si>
  <si>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</si>
  <si>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</si>
  <si>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</si>
  <si>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</si>
  <si>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</si>
  <si>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</si>
  <si>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</si>
  <si>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</si>
  <si>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</si>
  <si>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</si>
  <si>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</si>
  <si>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</si>
  <si>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</si>
  <si>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</si>
  <si>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</si>
  <si>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</si>
  <si>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</si>
  <si>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</si>
  <si>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</si>
  <si>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</si>
  <si>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</si>
  <si>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</si>
  <si>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</si>
  <si>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</si>
  <si>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</si>
  <si>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</si>
  <si>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</si>
  <si>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</si>
  <si>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</si>
  <si>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</si>
  <si>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</si>
  <si>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</si>
  <si>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</si>
  <si>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</si>
  <si>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</si>
  <si>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</si>
  <si>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</si>
  <si>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</si>
  <si>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</si>
  <si>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</si>
  <si>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</si>
  <si>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</si>
  <si>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</si>
  <si>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</si>
  <si>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</si>
  <si>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</si>
  <si>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</si>
  <si>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</si>
  <si>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</si>
  <si>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</si>
  <si>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</si>
  <si>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</si>
  <si>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</si>
  <si>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</si>
  <si>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</si>
  <si>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</si>
  <si>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</si>
  <si>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</si>
  <si>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</si>
  <si>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</si>
  <si>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</si>
  <si>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</si>
  <si>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</si>
  <si>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</si>
  <si>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</si>
  <si>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</si>
  <si>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</si>
  <si>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</si>
  <si>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</si>
  <si>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</si>
  <si>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</si>
  <si>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</si>
  <si>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</si>
  <si>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</si>
  <si>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</si>
  <si>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</si>
  <si>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</si>
  <si>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</si>
  <si>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</si>
  <si>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</si>
  <si>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</si>
  <si>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</si>
  <si>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</si>
  <si>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</si>
  <si>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</si>
  <si>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</si>
  <si>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</si>
  <si>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茨城県鉾田市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</si>
  <si>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</si>
  <si>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</si>
  <si>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</si>
  <si>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</si>
  <si>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</si>
  <si>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</si>
  <si>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</si>
  <si>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</si>
  <si>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</si>
  <si>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</si>
  <si>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</si>
  <si>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</si>
  <si>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</si>
  <si>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</si>
  <si>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</si>
  <si>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</si>
  <si>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</si>
  <si>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</si>
  <si>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</si>
  <si>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</si>
  <si>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</si>
  <si>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</si>
  <si>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</si>
  <si>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</si>
  <si>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</si>
  <si>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</si>
  <si>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</si>
  <si>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</si>
  <si>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</si>
  <si>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</si>
  <si>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</si>
  <si>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</si>
  <si>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</si>
  <si>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</si>
  <si>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</si>
  <si>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</si>
  <si>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</si>
  <si>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</si>
  <si>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</si>
  <si>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</si>
  <si>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</si>
  <si>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</si>
  <si>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</si>
  <si>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</si>
  <si>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</si>
  <si>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</si>
  <si>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</si>
  <si>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</si>
  <si>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</si>
  <si>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</si>
  <si>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</si>
  <si>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</si>
  <si>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</si>
  <si>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</si>
  <si>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</si>
  <si>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</si>
  <si>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</si>
  <si>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</si>
  <si>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</si>
  <si>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</si>
  <si>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</si>
  <si>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</si>
  <si>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</si>
  <si>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</si>
  <si>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</si>
  <si>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</si>
  <si>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</si>
  <si>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</si>
  <si>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</si>
  <si>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</si>
  <si>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</si>
  <si>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</si>
  <si>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</si>
  <si>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</si>
  <si>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</si>
  <si>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</si>
  <si>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</si>
  <si>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</si>
  <si>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</si>
  <si>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</si>
  <si>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</si>
  <si>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</si>
  <si>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</si>
  <si>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</si>
  <si>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</si>
  <si>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</si>
  <si>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</si>
  <si>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</si>
  <si>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</si>
  <si>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</si>
  <si>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</si>
  <si>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</si>
  <si>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</si>
  <si>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</si>
  <si>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</si>
  <si>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</si>
  <si>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</si>
  <si>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</si>
  <si>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</si>
  <si>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</si>
  <si>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</si>
  <si>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</si>
  <si>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</si>
  <si>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</si>
  <si>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</si>
  <si>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</si>
  <si>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</si>
  <si>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</si>
  <si>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</si>
  <si>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</si>
  <si>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</si>
  <si>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</si>
  <si>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</si>
  <si>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</si>
  <si>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</si>
  <si>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</si>
  <si>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</si>
  <si>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</si>
  <si>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</si>
  <si>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</si>
  <si>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</si>
  <si>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</si>
  <si>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</si>
  <si>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</si>
  <si>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</si>
  <si>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</si>
  <si>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</si>
  <si>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</si>
  <si>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</si>
  <si>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</si>
  <si>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</si>
  <si>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</si>
  <si>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</si>
  <si>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</si>
  <si>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</si>
  <si>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</si>
  <si>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</si>
  <si>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</si>
  <si>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</si>
  <si>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</si>
  <si>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</si>
  <si>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</si>
  <si>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</si>
  <si>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</si>
  <si>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</si>
  <si>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</si>
  <si>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</si>
  <si>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</si>
  <si>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</si>
  <si>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</si>
  <si>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</si>
  <si>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</si>
  <si>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</si>
  <si>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</si>
  <si>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</si>
  <si>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</si>
  <si>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</si>
  <si>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</si>
  <si>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</si>
  <si>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</si>
  <si>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</si>
  <si>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</si>
  <si>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</si>
  <si>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</si>
  <si>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</si>
  <si>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</si>
  <si>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</si>
  <si>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</si>
  <si>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</si>
  <si>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</si>
  <si>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</si>
  <si>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</si>
  <si>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</si>
  <si>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</si>
  <si>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</si>
  <si>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</si>
  <si>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</si>
  <si>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0.09</t>
  </si>
  <si>
    <t>一般会計</t>
  </si>
  <si>
    <t>水道事業会計</t>
  </si>
  <si>
    <t>介護保険特別会計（保険事業勘定）</t>
  </si>
  <si>
    <t>公共下水道事業特別会計</t>
  </si>
  <si>
    <t>農業集落排水事業特別会計</t>
  </si>
  <si>
    <t>後期高齢者医療特別会計</t>
  </si>
  <si>
    <t>国民健康保険特別会計</t>
  </si>
  <si>
    <t>介護保険特別会計（介護サービス事業勘定）</t>
  </si>
  <si>
    <t>その他会計（赤字）</t>
  </si>
  <si>
    <t>その他会計（黒字）</t>
  </si>
  <si>
    <t>-</t>
    <phoneticPr fontId="2"/>
  </si>
  <si>
    <t>-</t>
    <phoneticPr fontId="2"/>
  </si>
  <si>
    <t>-</t>
    <phoneticPr fontId="2"/>
  </si>
  <si>
    <t>-</t>
    <phoneticPr fontId="2"/>
  </si>
  <si>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</si>
  <si>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</si>
  <si>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</si>
  <si>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</si>
  <si>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2"/>
  </si>
  <si>
    <t>鹿行広域事務組合（審査会事業特別会計）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</si>
  <si>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鉾田市健康づくり財団</t>
    <rPh sb="0" eb="2">
      <t>ホコタ</t>
    </rPh>
    <rPh sb="2" eb="3">
      <t>シ</t>
    </rPh>
    <rPh sb="3" eb="5">
      <t>ケンコウ</t>
    </rPh>
    <rPh sb="8" eb="10">
      <t>ザイダン</t>
    </rPh>
    <phoneticPr fontId="2"/>
  </si>
  <si>
    <t>-</t>
    <phoneticPr fontId="2"/>
  </si>
  <si>
    <t>茨城県後期高齢者医療広域連合（後期高齢者医療特別会計）</t>
    <phoneticPr fontId="2"/>
  </si>
  <si>
    <t>茨城県後期高齢者医療広域連合（一般会計）</t>
    <phoneticPr fontId="2"/>
  </si>
  <si>
    <t>茨城租税債権管理機構</t>
    <phoneticPr fontId="2"/>
  </si>
  <si>
    <t>茨城県市町村総合事務組合（県民交通災害共済事業特別会計）</t>
    <phoneticPr fontId="2"/>
  </si>
  <si>
    <t>茨城県市町村総合事務組合（一般会計）</t>
    <phoneticPr fontId="2"/>
  </si>
  <si>
    <t>鹿行広域事務組合（ごみ処理事業特別会計）</t>
    <rPh sb="0" eb="2">
      <t>ロッコウ</t>
    </rPh>
    <rPh sb="2" eb="4">
      <t>コウイキ</t>
    </rPh>
    <rPh sb="4" eb="6">
      <t>ジム</t>
    </rPh>
    <rPh sb="6" eb="8">
      <t>クミアイ</t>
    </rPh>
    <rPh sb="11" eb="13">
      <t>ショリ</t>
    </rPh>
    <rPh sb="13" eb="15">
      <t>ジギョウ</t>
    </rPh>
    <rPh sb="15" eb="17">
      <t>トクベツ</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</si>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</sst>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87974</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33486</c:v>
                </c:pt>
                <c:pt idx="1">
                  <c:v>55709</c:v>
                </c:pt>
                <c:pt idx="2">
                  <c:v>96115</c:v>
                </c:pt>
                <c:pt idx="3">
                  <c:v>93801</c:v>
                </c:pt>
                <c:pt idx="4">
                  <c:v>55088</c:v>
                </c:pt>
              </c:numCache>
            </c:numRef>
          </c:val>
          <c:smooth val="0"/>
        </c:ser>
        <c:dLbls>
          <c:showLegendKey val="0"/>
          <c:showVal val="0"/>
          <c:showCatName val="0"/>
          <c:showSerName val="0"/>
          <c:showPercent val="0"/>
          <c:showBubbleSize val="0"/>
        </c:dLbls>
        <c:marker val="1"/>
        <c:smooth val="0"/>
        <c:axId val="359984208"/>
        <c:axId val="359988912"/>
      </c:lineChart>
      <c:catAx>
        <c:axId val="359984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988912"/>
        <c:crosses val="autoZero"/>
        <c:auto val="1"/>
        <c:lblAlgn val="ctr"/>
        <c:lblOffset val="100"/>
        <c:tickLblSkip val="1"/>
        <c:tickMarkSkip val="1"/>
        <c:noMultiLvlLbl val="0"/>
      </c:catAx>
      <c:valAx>
        <c:axId val="359988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984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8.86</c:v>
                </c:pt>
                <c:pt idx="1">
                  <c:v>6.84</c:v>
                </c:pt>
                <c:pt idx="2">
                  <c:v>5.05</c:v>
                </c:pt>
                <c:pt idx="3">
                  <c:v>8.34</c:v>
                </c:pt>
                <c:pt idx="4">
                  <c:v>10.63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28.14</c:v>
                </c:pt>
                <c:pt idx="1">
                  <c:v>31.96</c:v>
                </c:pt>
                <c:pt idx="2">
                  <c:v>34.64</c:v>
                </c:pt>
                <c:pt idx="3">
                  <c:v>36.96</c:v>
                </c:pt>
                <c:pt idx="4">
                  <c:v>40.14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9983816"/>
        <c:axId val="359985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5.07</c:v>
                </c:pt>
                <c:pt idx="1">
                  <c:v>2.59</c:v>
                </c:pt>
                <c:pt idx="2">
                  <c:v>-0.09</c:v>
                </c:pt>
                <c:pt idx="3">
                  <c:v>6.27</c:v>
                </c:pt>
                <c:pt idx="4">
                  <c:v>5.13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9983816"/>
        <c:axId val="359985384"/>
      </c:lineChart>
      <c:catAx>
        <c:axId val="35998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985384"/>
        <c:crosses val="autoZero"/>
        <c:auto val="1"/>
        <c:lblAlgn val="ctr"/>
        <c:lblOffset val="100"/>
        <c:tickLblSkip val="1"/>
        <c:tickMarkSkip val="1"/>
        <c:noMultiLvlLbl val="0"/>
      </c:catAx>
      <c:valAx>
        <c:axId val="359985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983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2.4900000000000002</c:v>
                </c:pt>
                <c:pt idx="2">
                  <c:v>#N/A</c:v>
                </c:pt>
                <c:pt idx="3">
                  <c:v>1.48</c:v>
                </c:pt>
                <c:pt idx="4">
                  <c:v>#N/A</c:v>
                </c:pt>
                <c:pt idx="5">
                  <c:v>2.35</c:v>
                </c:pt>
                <c:pt idx="6">
                  <c:v>#N/A</c:v>
                </c:pt>
                <c:pt idx="7">
                  <c:v>7.0000000000000007E-2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0.02</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0.21</c:v>
                </c:pt>
                <c:pt idx="4">
                  <c:v>#N/A</c:v>
                </c:pt>
                <c:pt idx="5">
                  <c:v>0.09</c:v>
                </c:pt>
                <c:pt idx="6">
                  <c:v>#N/A</c:v>
                </c:pt>
                <c:pt idx="7">
                  <c:v>0.13</c:v>
                </c:pt>
                <c:pt idx="8">
                  <c:v>#N/A</c:v>
                </c:pt>
                <c:pt idx="9">
                  <c:v>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0.28999999999999998</c:v>
                </c:pt>
                <c:pt idx="4">
                  <c:v>#N/A</c:v>
                </c:pt>
                <c:pt idx="5">
                  <c:v>0.27</c:v>
                </c:pt>
                <c:pt idx="6">
                  <c:v>#N/A</c:v>
                </c:pt>
                <c:pt idx="7">
                  <c:v>0.38</c:v>
                </c:pt>
                <c:pt idx="8">
                  <c:v>#N/A</c:v>
                </c:pt>
                <c:pt idx="9">
                  <c:v>0.17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0.92</c:v>
                </c:pt>
                <c:pt idx="2">
                  <c:v>#N/A</c:v>
                </c:pt>
                <c:pt idx="3">
                  <c:v>1.04</c:v>
                </c:pt>
                <c:pt idx="4">
                  <c:v>#N/A</c:v>
                </c:pt>
                <c:pt idx="5">
                  <c:v>0.25</c:v>
                </c:pt>
                <c:pt idx="6">
                  <c:v>#N/A</c:v>
                </c:pt>
                <c:pt idx="7">
                  <c:v>1.1499999999999999</c:v>
                </c:pt>
                <c:pt idx="8">
                  <c:v>#N/A</c:v>
                </c:pt>
                <c:pt idx="9">
                  <c:v>0.88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12.75</c:v>
                </c:pt>
                <c:pt idx="2">
                  <c:v>#N/A</c:v>
                </c:pt>
                <c:pt idx="3">
                  <c:v>12.18</c:v>
                </c:pt>
                <c:pt idx="4">
                  <c:v>#N/A</c:v>
                </c:pt>
                <c:pt idx="5">
                  <c:v>11.96</c:v>
                </c:pt>
                <c:pt idx="6">
                  <c:v>#N/A</c:v>
                </c:pt>
                <c:pt idx="7">
                  <c:v>11.41</c:v>
                </c:pt>
                <c:pt idx="8">
                  <c:v>#N/A</c:v>
                </c:pt>
                <c:pt idx="9">
                  <c:v>10.55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8.85</c:v>
                </c:pt>
                <c:pt idx="2">
                  <c:v>#N/A</c:v>
                </c:pt>
                <c:pt idx="3">
                  <c:v>6.83</c:v>
                </c:pt>
                <c:pt idx="4">
                  <c:v>#N/A</c:v>
                </c:pt>
                <c:pt idx="5">
                  <c:v>5.04</c:v>
                </c:pt>
                <c:pt idx="6">
                  <c:v>#N/A</c:v>
                </c:pt>
                <c:pt idx="7">
                  <c:v>8.34</c:v>
                </c:pt>
                <c:pt idx="8">
                  <c:v>#N/A</c:v>
                </c:pt>
                <c:pt idx="9">
                  <c:v>10.63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9986168"/>
        <c:axId val="359990088"/>
      </c:barChart>
      <c:catAx>
        <c:axId val="359986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990088"/>
        <c:crosses val="autoZero"/>
        <c:auto val="1"/>
        <c:lblAlgn val="ctr"/>
        <c:lblOffset val="100"/>
        <c:tickLblSkip val="1"/>
        <c:tickMarkSkip val="1"/>
        <c:noMultiLvlLbl val="0"/>
      </c:catAx>
      <c:valAx>
        <c:axId val="359990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986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1552</c:v>
                </c:pt>
                <c:pt idx="5">
                  <c:v>1640</c:v>
                </c:pt>
                <c:pt idx="8">
                  <c:v>1786</c:v>
                </c:pt>
                <c:pt idx="11">
                  <c:v>1890</c:v>
                </c:pt>
                <c:pt idx="14">
                  <c:v>1880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15</c:v>
                </c:pt>
                <c:pt idx="6">
                  <c:v>16</c:v>
                </c:pt>
                <c:pt idx="9">
                  <c:v>16</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468</c:v>
                </c:pt>
                <c:pt idx="3">
                  <c:v>468</c:v>
                </c:pt>
                <c:pt idx="6">
                  <c:v>529</c:v>
                </c:pt>
                <c:pt idx="9">
                  <c:v>550</c:v>
                </c:pt>
                <c:pt idx="12">
                  <c:v>532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3</c:v>
                </c:pt>
                <c:pt idx="6">
                  <c:v>7</c:v>
                </c:pt>
                <c:pt idx="9">
                  <c:v>7</c:v>
                </c:pt>
                <c:pt idx="12">
                  <c:v>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2221</c:v>
                </c:pt>
                <c:pt idx="3">
                  <c:v>2179</c:v>
                </c:pt>
                <c:pt idx="6">
                  <c:v>2205</c:v>
                </c:pt>
                <c:pt idx="9">
                  <c:v>2151</c:v>
                </c:pt>
                <c:pt idx="12">
                  <c:v>2172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9990480"/>
        <c:axId val="359990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1159</c:v>
                </c:pt>
                <c:pt idx="2">
                  <c:v>#N/A</c:v>
                </c:pt>
                <c:pt idx="3">
                  <c:v>#N/A</c:v>
                </c:pt>
                <c:pt idx="4">
                  <c:v>1025</c:v>
                </c:pt>
                <c:pt idx="5">
                  <c:v>#N/A</c:v>
                </c:pt>
                <c:pt idx="6">
                  <c:v>#N/A</c:v>
                </c:pt>
                <c:pt idx="7">
                  <c:v>971</c:v>
                </c:pt>
                <c:pt idx="8">
                  <c:v>#N/A</c:v>
                </c:pt>
                <c:pt idx="9">
                  <c:v>#N/A</c:v>
                </c:pt>
                <c:pt idx="10">
                  <c:v>834</c:v>
                </c:pt>
                <c:pt idx="11">
                  <c:v>#N/A</c:v>
                </c:pt>
                <c:pt idx="12">
                  <c:v>#N/A</c:v>
                </c:pt>
                <c:pt idx="13">
                  <c:v>859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9990480"/>
        <c:axId val="359990872"/>
      </c:lineChart>
      <c:catAx>
        <c:axId val="35999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990872"/>
        <c:crosses val="autoZero"/>
        <c:auto val="1"/>
        <c:lblAlgn val="ctr"/>
        <c:lblOffset val="100"/>
        <c:tickLblSkip val="1"/>
        <c:tickMarkSkip val="1"/>
        <c:noMultiLvlLbl val="0"/>
      </c:catAx>
      <c:valAx>
        <c:axId val="359990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99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17130</c:v>
                </c:pt>
                <c:pt idx="5">
                  <c:v>17623</c:v>
                </c:pt>
                <c:pt idx="8">
                  <c:v>18970</c:v>
                </c:pt>
                <c:pt idx="11">
                  <c:v>19907</c:v>
                </c:pt>
                <c:pt idx="14">
                  <c:v>19638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447</c:v>
                </c:pt>
                <c:pt idx="5">
                  <c:v>576</c:v>
                </c:pt>
                <c:pt idx="8">
                  <c:v>746</c:v>
                </c:pt>
                <c:pt idx="11">
                  <c:v>621</c:v>
                </c:pt>
                <c:pt idx="14">
                  <c:v>603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10964</c:v>
                </c:pt>
                <c:pt idx="5">
                  <c:v>12454</c:v>
                </c:pt>
                <c:pt idx="8">
                  <c:v>13157</c:v>
                </c:pt>
                <c:pt idx="11">
                  <c:v>14049</c:v>
                </c:pt>
                <c:pt idx="14">
                  <c:v>14303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3</c:v>
                </c:pt>
                <c:pt idx="6">
                  <c:v>2</c:v>
                </c:pt>
                <c:pt idx="9">
                  <c:v>0</c:v>
                </c:pt>
                <c:pt idx="12">
                  <c:v>17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4075</c:v>
                </c:pt>
                <c:pt idx="3">
                  <c:v>4049</c:v>
                </c:pt>
                <c:pt idx="6">
                  <c:v>3757</c:v>
                </c:pt>
                <c:pt idx="9">
                  <c:v>3640</c:v>
                </c:pt>
                <c:pt idx="12">
                  <c:v>3503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121</c:v>
                </c:pt>
                <c:pt idx="3">
                  <c:v>172</c:v>
                </c:pt>
                <c:pt idx="6">
                  <c:v>216</c:v>
                </c:pt>
                <c:pt idx="9">
                  <c:v>294</c:v>
                </c:pt>
                <c:pt idx="12">
                  <c:v>310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9819</c:v>
                </c:pt>
                <c:pt idx="3">
                  <c:v>9654</c:v>
                </c:pt>
                <c:pt idx="6">
                  <c:v>9376</c:v>
                </c:pt>
                <c:pt idx="9">
                  <c:v>9180</c:v>
                </c:pt>
                <c:pt idx="12">
                  <c:v>9063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20174</c:v>
                </c:pt>
                <c:pt idx="3">
                  <c:v>20454</c:v>
                </c:pt>
                <c:pt idx="6">
                  <c:v>21750</c:v>
                </c:pt>
                <c:pt idx="9">
                  <c:v>22809</c:v>
                </c:pt>
                <c:pt idx="12">
                  <c:v>22352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90655768"/>
        <c:axId val="49065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5650</c:v>
                </c:pt>
                <c:pt idx="2">
                  <c:v>#N/A</c:v>
                </c:pt>
                <c:pt idx="3">
                  <c:v>#N/A</c:v>
                </c:pt>
                <c:pt idx="4">
                  <c:v>3678</c:v>
                </c:pt>
                <c:pt idx="5">
                  <c:v>#N/A</c:v>
                </c:pt>
                <c:pt idx="6">
                  <c:v>#N/A</c:v>
                </c:pt>
                <c:pt idx="7">
                  <c:v>2229</c:v>
                </c:pt>
                <c:pt idx="8">
                  <c:v>#N/A</c:v>
                </c:pt>
                <c:pt idx="9">
                  <c:v>#N/A</c:v>
                </c:pt>
                <c:pt idx="10">
                  <c:v>1346</c:v>
                </c:pt>
                <c:pt idx="11">
                  <c:v>#N/A</c:v>
                </c:pt>
                <c:pt idx="12">
                  <c:v>#N/A</c:v>
                </c:pt>
                <c:pt idx="13">
                  <c:v>701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90655768"/>
        <c:axId val="490654592"/>
      </c:lineChart>
      <c:catAx>
        <c:axId val="49065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654592"/>
        <c:crosses val="autoZero"/>
        <c:auto val="1"/>
        <c:lblAlgn val="ctr"/>
        <c:lblOffset val="100"/>
        <c:tickLblSkip val="1"/>
        <c:tickMarkSkip val="1"/>
        <c:noMultiLvlLbl val="0"/>
      </c:catAx>
      <c:valAx>
        <c:axId val="49065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65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実質公債費比率は、昨年度と比較し</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ポイント改善され、類似団体平均値を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ポイント下回っているが、実質公債費比率（分子）は昨年度と比較し、元利償還金の増加、合併特例債の一部償還終了による算入公債費等の額の減少により、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今後も事業の抑制や、基準財政需要額の算入率の高い有利な起債の借入れを行い財政健全化に努めていく。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将来負担比率は、昨年度と比較し、</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ポイント改善され類似団体平均を大きく下回っている。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増による充当可能基金の増加があるものの、合併特例債の一部償還終了による基準財政需要額算入見込額の減により、充当可能財源等としては減少となる。しかしながら、合併特例債の一部償還終了による一般会計等に係る地方債の現在高の減や支給率減少に伴う退職手当負担見込額の減により将来負担額は減少したため、将来負担比率の分子額は前年度比</a:t>
          </a:r>
          <a:r>
            <a:rPr kumimoji="1" lang="en-US" altLang="ja-JP" sz="1400">
              <a:latin typeface="ＭＳ ゴシック" pitchFamily="49" charset="-128"/>
              <a:ea typeface="ＭＳ ゴシック" pitchFamily="49" charset="-128"/>
            </a:rPr>
            <a:t>645</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50,109
47,904
207.61
22,767,117
20,643,188
1,417,227
13,326,692
22,322,349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a:t>
          </a:r>
          <a:r>
            <a:rPr kumimoji="1" lang="en-US" altLang="ja-JP" sz="1300">
              <a:latin typeface="ＭＳ Ｐゴシック"/>
            </a:rPr>
            <a:t>0.01</a:t>
          </a:r>
          <a:r>
            <a:rPr kumimoji="1" lang="ja-JP" altLang="en-US" sz="1300">
              <a:latin typeface="ＭＳ Ｐゴシック"/>
            </a:rPr>
            <a:t>ポイント上回っているものの、市内に主だった企業がなく、第一次産業者が約３割を占めていることから、財政基盤が脆弱である。事務事業の見直しや市税の徴収率の向上に努め、自主財源の確保を図っ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125942</xdr:rowOff>
    </xdr:to>
    <xdr:cxnSp macro="">
      <xdr:nvCxnSpPr>
        <xdr:cNvPr id="74" name="直線コネクタ 73"/>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86783</xdr:rowOff>
    </xdr:from>
    <xdr:to>
      <xdr:col>4</xdr:col>
      <xdr:colOff>533400</xdr:colOff>
      <xdr:row>40</xdr:row>
      <xdr:rowOff>16933</xdr:rowOff>
    </xdr:to>
    <xdr:sp macro="" textlink="">
      <xdr:nvSpPr>
        <xdr:cNvPr id="75" name="フローチャート : 判断 74"/>
        <xdr:cNvSpPr/>
      </xdr:nvSpPr>
      <xdr:spPr>
        <a:xfrm>
          <a:off x="3175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76" name="テキスト ボックス 75"/>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125942</xdr:rowOff>
    </xdr:to>
    <xdr:cxnSp macro="">
      <xdr:nvCxnSpPr>
        <xdr:cNvPr id="77" name="直線コネクタ 76"/>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90" name="テキスト ボックス 89"/>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先行して行政改革に取り組み、財政の健全化を図ってきたことにより、類似団体平均値を</a:t>
          </a:r>
          <a:r>
            <a:rPr kumimoji="1" lang="en-US" altLang="ja-JP" sz="1300">
              <a:latin typeface="ＭＳ Ｐゴシック"/>
            </a:rPr>
            <a:t>4.2</a:t>
          </a:r>
          <a:r>
            <a:rPr kumimoji="1" lang="ja-JP" altLang="en-US" sz="1300">
              <a:latin typeface="ＭＳ Ｐゴシック"/>
            </a:rPr>
            <a:t>ポイント下回っているが、前年度と比較すると</a:t>
          </a:r>
          <a:r>
            <a:rPr kumimoji="1" lang="en-US" altLang="ja-JP" sz="1300">
              <a:latin typeface="ＭＳ Ｐゴシック"/>
            </a:rPr>
            <a:t>2.7</a:t>
          </a:r>
          <a:r>
            <a:rPr kumimoji="1" lang="ja-JP" altLang="en-US" sz="1300">
              <a:latin typeface="ＭＳ Ｐゴシック"/>
            </a:rPr>
            <a:t>ポイント増加となっている。増加の要因として、統合小学校開校によるスクールバス運行や給食センター委託料の増による物件費の増加したことによる。</a:t>
          </a:r>
          <a:endParaRPr kumimoji="1" lang="en-US" altLang="ja-JP" sz="1300">
            <a:latin typeface="ＭＳ Ｐゴシック"/>
          </a:endParaRPr>
        </a:p>
        <a:p>
          <a:r>
            <a:rPr kumimoji="1" lang="ja-JP" altLang="en-US" sz="1300">
              <a:latin typeface="ＭＳ Ｐゴシック"/>
            </a:rPr>
            <a:t>　今後も合併算定替終了後の普通交付税の減少により、急激な上昇が見込まれるため、全会計において財政運営の健全化を図るよう努める。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128815</xdr:rowOff>
    </xdr:from>
    <xdr:to>
      <xdr:col>7</xdr:col>
      <xdr:colOff>152400</xdr:colOff>
      <xdr:row>61</xdr:row>
      <xdr:rowOff>143510</xdr:rowOff>
    </xdr:to>
    <xdr:cxnSp macro="">
      <xdr:nvCxnSpPr>
        <xdr:cNvPr id="133" name="直線コネクタ 132"/>
        <xdr:cNvCxnSpPr/>
      </xdr:nvCxnSpPr>
      <xdr:spPr>
        <a:xfrm>
          <a:off x="4114800" y="10415815"/>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128815</xdr:rowOff>
    </xdr:from>
    <xdr:to>
      <xdr:col>6</xdr:col>
      <xdr:colOff>0</xdr:colOff>
      <xdr:row>61</xdr:row>
      <xdr:rowOff>95250</xdr:rowOff>
    </xdr:to>
    <xdr:cxnSp macro="">
      <xdr:nvCxnSpPr>
        <xdr:cNvPr id="136" name="直線コネクタ 135"/>
        <xdr:cNvCxnSpPr/>
      </xdr:nvCxnSpPr>
      <xdr:spPr>
        <a:xfrm flipV="1">
          <a:off x="3225800" y="104158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38" name="テキスト ボックス 137"/>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5624</xdr:rowOff>
    </xdr:from>
    <xdr:to>
      <xdr:col>4</xdr:col>
      <xdr:colOff>482600</xdr:colOff>
      <xdr:row>61</xdr:row>
      <xdr:rowOff>95250</xdr:rowOff>
    </xdr:to>
    <xdr:cxnSp macro="">
      <xdr:nvCxnSpPr>
        <xdr:cNvPr id="139" name="直線コネクタ 138"/>
        <xdr:cNvCxnSpPr/>
      </xdr:nvCxnSpPr>
      <xdr:spPr>
        <a:xfrm>
          <a:off x="2336800" y="1046407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59146</xdr:rowOff>
    </xdr:from>
    <xdr:to>
      <xdr:col>4</xdr:col>
      <xdr:colOff>533400</xdr:colOff>
      <xdr:row>62</xdr:row>
      <xdr:rowOff>160746</xdr:rowOff>
    </xdr:to>
    <xdr:sp macro="" textlink="">
      <xdr:nvSpPr>
        <xdr:cNvPr id="140" name="フローチャート : 判断 139"/>
        <xdr:cNvSpPr/>
      </xdr:nvSpPr>
      <xdr:spPr>
        <a:xfrm>
          <a:off x="3175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145523</xdr:rowOff>
    </xdr:from>
    <xdr:ext cx="762000" cy="259045"/>
    <xdr:sp macro="" textlink="">
      <xdr:nvSpPr>
        <xdr:cNvPr id="141" name="テキスト ボックス 140"/>
        <xdr:cNvSpPr txBox="1"/>
      </xdr:nvSpPr>
      <xdr:spPr>
        <a:xfrm>
          <a:off x="2844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5624</xdr:rowOff>
    </xdr:to>
    <xdr:cxnSp macro="">
      <xdr:nvCxnSpPr>
        <xdr:cNvPr id="142" name="直線コネクタ 141"/>
        <xdr:cNvCxnSpPr/>
      </xdr:nvCxnSpPr>
      <xdr:spPr>
        <a:xfrm>
          <a:off x="1447800" y="104089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52251</xdr:rowOff>
    </xdr:from>
    <xdr:to>
      <xdr:col>3</xdr:col>
      <xdr:colOff>330200</xdr:colOff>
      <xdr:row>62</xdr:row>
      <xdr:rowOff>153851</xdr:rowOff>
    </xdr:to>
    <xdr:sp macro="" textlink="">
      <xdr:nvSpPr>
        <xdr:cNvPr id="143" name="フローチャート : 判断 142"/>
        <xdr:cNvSpPr/>
      </xdr:nvSpPr>
      <xdr:spPr>
        <a:xfrm>
          <a:off x="2286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138628</xdr:rowOff>
    </xdr:from>
    <xdr:ext cx="762000" cy="259045"/>
    <xdr:sp macro="" textlink="">
      <xdr:nvSpPr>
        <xdr:cNvPr id="144" name="テキスト ボックス 143"/>
        <xdr:cNvSpPr txBox="1"/>
      </xdr:nvSpPr>
      <xdr:spPr>
        <a:xfrm>
          <a:off x="1955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45" name="フローチャート : 判断 144"/>
        <xdr:cNvSpPr/>
      </xdr:nvSpPr>
      <xdr:spPr>
        <a:xfrm>
          <a:off x="1397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22333</xdr:rowOff>
    </xdr:from>
    <xdr:ext cx="762000" cy="259045"/>
    <xdr:sp macro="" textlink="">
      <xdr:nvSpPr>
        <xdr:cNvPr id="146" name="テキスト ボックス 145"/>
        <xdr:cNvSpPr txBox="1"/>
      </xdr:nvSpPr>
      <xdr:spPr>
        <a:xfrm>
          <a:off x="1066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52" name="円/楕円 151"/>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53"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78015</xdr:rowOff>
    </xdr:from>
    <xdr:to>
      <xdr:col>6</xdr:col>
      <xdr:colOff>50800</xdr:colOff>
      <xdr:row>61</xdr:row>
      <xdr:rowOff>8165</xdr:rowOff>
    </xdr:to>
    <xdr:sp macro="" textlink="">
      <xdr:nvSpPr>
        <xdr:cNvPr id="154" name="円/楕円 153"/>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18342</xdr:rowOff>
    </xdr:from>
    <xdr:ext cx="736600" cy="259045"/>
    <xdr:sp macro="" textlink="">
      <xdr:nvSpPr>
        <xdr:cNvPr id="155" name="テキスト ボックス 154"/>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6" name="円/楕円 155"/>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7" name="テキスト ボックス 156"/>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126274</xdr:rowOff>
    </xdr:from>
    <xdr:to>
      <xdr:col>3</xdr:col>
      <xdr:colOff>330200</xdr:colOff>
      <xdr:row>61</xdr:row>
      <xdr:rowOff>56424</xdr:rowOff>
    </xdr:to>
    <xdr:sp macro="" textlink="">
      <xdr:nvSpPr>
        <xdr:cNvPr id="158" name="円/楕円 157"/>
        <xdr:cNvSpPr/>
      </xdr:nvSpPr>
      <xdr:spPr>
        <a:xfrm>
          <a:off x="2286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66601</xdr:rowOff>
    </xdr:from>
    <xdr:ext cx="762000" cy="259045"/>
    <xdr:sp macro="" textlink="">
      <xdr:nvSpPr>
        <xdr:cNvPr id="159" name="テキスト ボックス 158"/>
        <xdr:cNvSpPr txBox="1"/>
      </xdr:nvSpPr>
      <xdr:spPr>
        <a:xfrm>
          <a:off x="1955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60" name="円/楕円 159"/>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61" name="テキスト ボックス 160"/>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[113,550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類似団体平均値を大きく下回っているが、昨年度と比較すると</a:t>
          </a:r>
          <a:r>
            <a:rPr kumimoji="1" lang="en-US" altLang="ja-JP" sz="1300">
              <a:latin typeface="ＭＳ Ｐゴシック"/>
            </a:rPr>
            <a:t>3,911</a:t>
          </a:r>
          <a:r>
            <a:rPr kumimoji="1" lang="ja-JP" altLang="en-US" sz="1300">
              <a:latin typeface="ＭＳ Ｐゴシック"/>
            </a:rPr>
            <a:t>円増加している。増加の要因としては、定員削減に伴い人件費が減少したが、統合小学校開校に伴うスクールバス委託料や給食センター調理委託が増加したことによるものである。今後についても事務事業の見直しによる物件費の削減など行政改革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86686</xdr:rowOff>
    </xdr:from>
    <xdr:to>
      <xdr:col>7</xdr:col>
      <xdr:colOff>152400</xdr:colOff>
      <xdr:row>81</xdr:row>
      <xdr:rowOff>124434</xdr:rowOff>
    </xdr:to>
    <xdr:cxnSp macro="">
      <xdr:nvCxnSpPr>
        <xdr:cNvPr id="194" name="直線コネクタ 193"/>
        <xdr:cNvCxnSpPr/>
      </xdr:nvCxnSpPr>
      <xdr:spPr>
        <a:xfrm>
          <a:off x="4114800" y="13974136"/>
          <a:ext cx="838200" cy="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127103</xdr:rowOff>
    </xdr:from>
    <xdr:ext cx="762000" cy="259045"/>
    <xdr:sp macro="" textlink="">
      <xdr:nvSpPr>
        <xdr:cNvPr id="195" name="人件費・物件費等の状況平均値テキスト"/>
        <xdr:cNvSpPr txBox="1"/>
      </xdr:nvSpPr>
      <xdr:spPr>
        <a:xfrm>
          <a:off x="5041900" y="1435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86686</xdr:rowOff>
    </xdr:from>
    <xdr:to>
      <xdr:col>6</xdr:col>
      <xdr:colOff>0</xdr:colOff>
      <xdr:row>81</xdr:row>
      <xdr:rowOff>99330</xdr:rowOff>
    </xdr:to>
    <xdr:cxnSp macro="">
      <xdr:nvCxnSpPr>
        <xdr:cNvPr id="197" name="直線コネクタ 196"/>
        <xdr:cNvCxnSpPr/>
      </xdr:nvCxnSpPr>
      <xdr:spPr>
        <a:xfrm flipV="1">
          <a:off x="3225800" y="13974136"/>
          <a:ext cx="8890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36017</xdr:rowOff>
    </xdr:from>
    <xdr:ext cx="736600" cy="259045"/>
    <xdr:sp macro="" textlink="">
      <xdr:nvSpPr>
        <xdr:cNvPr id="199" name="テキスト ボックス 198"/>
        <xdr:cNvSpPr txBox="1"/>
      </xdr:nvSpPr>
      <xdr:spPr>
        <a:xfrm>
          <a:off x="3733800" y="1443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53194</xdr:rowOff>
    </xdr:from>
    <xdr:to>
      <xdr:col>4</xdr:col>
      <xdr:colOff>482600</xdr:colOff>
      <xdr:row>81</xdr:row>
      <xdr:rowOff>99330</xdr:rowOff>
    </xdr:to>
    <xdr:cxnSp macro="">
      <xdr:nvCxnSpPr>
        <xdr:cNvPr id="200" name="直線コネクタ 199"/>
        <xdr:cNvCxnSpPr/>
      </xdr:nvCxnSpPr>
      <xdr:spPr>
        <a:xfrm>
          <a:off x="2336800" y="13940644"/>
          <a:ext cx="889000" cy="4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109953</xdr:rowOff>
    </xdr:from>
    <xdr:to>
      <xdr:col>4</xdr:col>
      <xdr:colOff>533400</xdr:colOff>
      <xdr:row>83</xdr:row>
      <xdr:rowOff>40103</xdr:rowOff>
    </xdr:to>
    <xdr:sp macro="" textlink="">
      <xdr:nvSpPr>
        <xdr:cNvPr id="201" name="フローチャート : 判断 200"/>
        <xdr:cNvSpPr/>
      </xdr:nvSpPr>
      <xdr:spPr>
        <a:xfrm>
          <a:off x="3175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24880</xdr:rowOff>
    </xdr:from>
    <xdr:ext cx="762000" cy="259045"/>
    <xdr:sp macro="" textlink="">
      <xdr:nvSpPr>
        <xdr:cNvPr id="202" name="テキスト ボックス 201"/>
        <xdr:cNvSpPr txBox="1"/>
      </xdr:nvSpPr>
      <xdr:spPr>
        <a:xfrm>
          <a:off x="2844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53194</xdr:rowOff>
    </xdr:from>
    <xdr:to>
      <xdr:col>3</xdr:col>
      <xdr:colOff>279400</xdr:colOff>
      <xdr:row>81</xdr:row>
      <xdr:rowOff>63308</xdr:rowOff>
    </xdr:to>
    <xdr:cxnSp macro="">
      <xdr:nvCxnSpPr>
        <xdr:cNvPr id="203" name="直線コネクタ 202"/>
        <xdr:cNvCxnSpPr/>
      </xdr:nvCxnSpPr>
      <xdr:spPr>
        <a:xfrm flipV="1">
          <a:off x="1447800" y="13940644"/>
          <a:ext cx="8890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91808</xdr:rowOff>
    </xdr:from>
    <xdr:to>
      <xdr:col>3</xdr:col>
      <xdr:colOff>330200</xdr:colOff>
      <xdr:row>83</xdr:row>
      <xdr:rowOff>21958</xdr:rowOff>
    </xdr:to>
    <xdr:sp macro="" textlink="">
      <xdr:nvSpPr>
        <xdr:cNvPr id="204" name="フローチャート : 判断 203"/>
        <xdr:cNvSpPr/>
      </xdr:nvSpPr>
      <xdr:spPr>
        <a:xfrm>
          <a:off x="2286000" y="1415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6735</xdr:rowOff>
    </xdr:from>
    <xdr:ext cx="762000" cy="259045"/>
    <xdr:sp macro="" textlink="">
      <xdr:nvSpPr>
        <xdr:cNvPr id="205" name="テキスト ボックス 204"/>
        <xdr:cNvSpPr txBox="1"/>
      </xdr:nvSpPr>
      <xdr:spPr>
        <a:xfrm>
          <a:off x="1955800" y="1423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47805</xdr:rowOff>
    </xdr:from>
    <xdr:to>
      <xdr:col>2</xdr:col>
      <xdr:colOff>127000</xdr:colOff>
      <xdr:row>82</xdr:row>
      <xdr:rowOff>149405</xdr:rowOff>
    </xdr:to>
    <xdr:sp macro="" textlink="">
      <xdr:nvSpPr>
        <xdr:cNvPr id="206" name="フローチャート : 判断 205"/>
        <xdr:cNvSpPr/>
      </xdr:nvSpPr>
      <xdr:spPr>
        <a:xfrm>
          <a:off x="1397000" y="141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134182</xdr:rowOff>
    </xdr:from>
    <xdr:ext cx="762000" cy="259045"/>
    <xdr:sp macro="" textlink="">
      <xdr:nvSpPr>
        <xdr:cNvPr id="207" name="テキスト ボックス 206"/>
        <xdr:cNvSpPr txBox="1"/>
      </xdr:nvSpPr>
      <xdr:spPr>
        <a:xfrm>
          <a:off x="1066800" y="1419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73634</xdr:rowOff>
    </xdr:from>
    <xdr:to>
      <xdr:col>7</xdr:col>
      <xdr:colOff>203200</xdr:colOff>
      <xdr:row>82</xdr:row>
      <xdr:rowOff>3784</xdr:rowOff>
    </xdr:to>
    <xdr:sp macro="" textlink="">
      <xdr:nvSpPr>
        <xdr:cNvPr id="213" name="円/楕円 212"/>
        <xdr:cNvSpPr/>
      </xdr:nvSpPr>
      <xdr:spPr>
        <a:xfrm>
          <a:off x="4902200" y="139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166361</xdr:rowOff>
    </xdr:from>
    <xdr:ext cx="762000" cy="259045"/>
    <xdr:sp macro="" textlink="">
      <xdr:nvSpPr>
        <xdr:cNvPr id="214" name="人件費・物件費等の状況該当値テキスト"/>
        <xdr:cNvSpPr txBox="1"/>
      </xdr:nvSpPr>
      <xdr:spPr>
        <a:xfrm>
          <a:off x="5041900" y="1388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113,550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35886</xdr:rowOff>
    </xdr:from>
    <xdr:to>
      <xdr:col>6</xdr:col>
      <xdr:colOff>50800</xdr:colOff>
      <xdr:row>81</xdr:row>
      <xdr:rowOff>137486</xdr:rowOff>
    </xdr:to>
    <xdr:sp macro="" textlink="">
      <xdr:nvSpPr>
        <xdr:cNvPr id="215" name="円/楕円 214"/>
        <xdr:cNvSpPr/>
      </xdr:nvSpPr>
      <xdr:spPr>
        <a:xfrm>
          <a:off x="4064000" y="139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147663</xdr:rowOff>
    </xdr:from>
    <xdr:ext cx="736600" cy="259045"/>
    <xdr:sp macro="" textlink="">
      <xdr:nvSpPr>
        <xdr:cNvPr id="216" name="テキスト ボックス 215"/>
        <xdr:cNvSpPr txBox="1"/>
      </xdr:nvSpPr>
      <xdr:spPr>
        <a:xfrm>
          <a:off x="3733800" y="13692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109,639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48530</xdr:rowOff>
    </xdr:from>
    <xdr:to>
      <xdr:col>4</xdr:col>
      <xdr:colOff>533400</xdr:colOff>
      <xdr:row>81</xdr:row>
      <xdr:rowOff>150130</xdr:rowOff>
    </xdr:to>
    <xdr:sp macro="" textlink="">
      <xdr:nvSpPr>
        <xdr:cNvPr id="217" name="円/楕円 216"/>
        <xdr:cNvSpPr/>
      </xdr:nvSpPr>
      <xdr:spPr>
        <a:xfrm>
          <a:off x="3175000" y="13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160307</xdr:rowOff>
    </xdr:from>
    <xdr:ext cx="762000" cy="259045"/>
    <xdr:sp macro="" textlink="">
      <xdr:nvSpPr>
        <xdr:cNvPr id="218" name="テキスト ボックス 217"/>
        <xdr:cNvSpPr txBox="1"/>
      </xdr:nvSpPr>
      <xdr:spPr>
        <a:xfrm>
          <a:off x="2844800" y="13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2394</xdr:rowOff>
    </xdr:from>
    <xdr:to>
      <xdr:col>3</xdr:col>
      <xdr:colOff>330200</xdr:colOff>
      <xdr:row>81</xdr:row>
      <xdr:rowOff>103994</xdr:rowOff>
    </xdr:to>
    <xdr:sp macro="" textlink="">
      <xdr:nvSpPr>
        <xdr:cNvPr id="219" name="円/楕円 218"/>
        <xdr:cNvSpPr/>
      </xdr:nvSpPr>
      <xdr:spPr>
        <a:xfrm>
          <a:off x="2286000" y="138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114171</xdr:rowOff>
    </xdr:from>
    <xdr:ext cx="762000" cy="259045"/>
    <xdr:sp macro="" textlink="">
      <xdr:nvSpPr>
        <xdr:cNvPr id="220" name="テキスト ボックス 219"/>
        <xdr:cNvSpPr txBox="1"/>
      </xdr:nvSpPr>
      <xdr:spPr>
        <a:xfrm>
          <a:off x="1955800" y="136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106,169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12508</xdr:rowOff>
    </xdr:from>
    <xdr:to>
      <xdr:col>2</xdr:col>
      <xdr:colOff>127000</xdr:colOff>
      <xdr:row>81</xdr:row>
      <xdr:rowOff>114108</xdr:rowOff>
    </xdr:to>
    <xdr:sp macro="" textlink="">
      <xdr:nvSpPr>
        <xdr:cNvPr id="221" name="円/楕円 220"/>
        <xdr:cNvSpPr/>
      </xdr:nvSpPr>
      <xdr:spPr>
        <a:xfrm>
          <a:off x="1397000" y="138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124285</xdr:rowOff>
    </xdr:from>
    <xdr:ext cx="762000" cy="259045"/>
    <xdr:sp macro="" textlink="">
      <xdr:nvSpPr>
        <xdr:cNvPr id="222" name="テキスト ボックス 221"/>
        <xdr:cNvSpPr txBox="1"/>
      </xdr:nvSpPr>
      <xdr:spPr>
        <a:xfrm>
          <a:off x="1066800" y="1366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t>　昨年度と比較し</a:t>
          </a:r>
          <a:r>
            <a:rPr lang="en-US" altLang="ja-JP" sz="1300"/>
            <a:t>0.6</a:t>
          </a:r>
          <a:r>
            <a:rPr lang="ja-JP" altLang="en-US" sz="1300"/>
            <a:t>ポイント高くなり、類似団体平均値を</a:t>
          </a:r>
          <a:r>
            <a:rPr lang="en-US" altLang="ja-JP" sz="1300"/>
            <a:t>1.5</a:t>
          </a:r>
          <a:r>
            <a:rPr lang="ja-JP" altLang="en-US" sz="1300"/>
            <a:t>ポイント上回っている。主な増加要因としては、初任給の引き上げ、それに伴う在職者調整を行ったこと及び「給与制度の見直し」に伴う経過措置額が国家公務員より低水準であったことによる。</a:t>
          </a:r>
          <a:br>
            <a:rPr lang="ja-JP" altLang="en-US" sz="1300"/>
          </a:br>
          <a:r>
            <a:rPr lang="ja-JP" altLang="en-US" sz="1300"/>
            <a:t>　今後については、引き続き定員適正化と給与の適正化に努めていく。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135164</xdr:rowOff>
    </xdr:to>
    <xdr:cxnSp macro="">
      <xdr:nvCxnSpPr>
        <xdr:cNvPr id="253" name="直線コネクタ 252"/>
        <xdr:cNvCxnSpPr/>
      </xdr:nvCxnSpPr>
      <xdr:spPr>
        <a:xfrm flipV="1">
          <a:off x="17018000" y="13754705"/>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54"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55" name="直線コネクタ 254"/>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6"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7" name="直線コネクタ 256"/>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42334</xdr:rowOff>
    </xdr:to>
    <xdr:cxnSp macro="">
      <xdr:nvCxnSpPr>
        <xdr:cNvPr id="258" name="直線コネクタ 257"/>
        <xdr:cNvCxnSpPr/>
      </xdr:nvCxnSpPr>
      <xdr:spPr>
        <a:xfrm>
          <a:off x="16179800" y="1437519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9"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60" name="フローチャート : 判断 259"/>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144841</xdr:rowOff>
    </xdr:to>
    <xdr:cxnSp macro="">
      <xdr:nvCxnSpPr>
        <xdr:cNvPr id="261" name="直線コネクタ 260"/>
        <xdr:cNvCxnSpPr/>
      </xdr:nvCxnSpPr>
      <xdr:spPr>
        <a:xfrm>
          <a:off x="15290800" y="14225814"/>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83</xdr:row>
      <xdr:rowOff>41427</xdr:rowOff>
    </xdr:to>
    <xdr:cxnSp macro="">
      <xdr:nvCxnSpPr>
        <xdr:cNvPr id="264" name="直線コネクタ 263"/>
        <xdr:cNvCxnSpPr/>
      </xdr:nvCxnSpPr>
      <xdr:spPr>
        <a:xfrm flipV="1">
          <a:off x="14401800" y="142258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5" name="フローチャート : 判断 264"/>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66" name="テキスト ボックス 265"/>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89</xdr:row>
      <xdr:rowOff>23888</xdr:rowOff>
    </xdr:to>
    <xdr:cxnSp macro="">
      <xdr:nvCxnSpPr>
        <xdr:cNvPr id="267" name="直線コネクタ 266"/>
        <xdr:cNvCxnSpPr/>
      </xdr:nvCxnSpPr>
      <xdr:spPr>
        <a:xfrm flipV="1">
          <a:off x="13512800" y="14271777"/>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68" name="フローチャート : 判断 267"/>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69" name="テキスト ボックス 268"/>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7" name="円/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8"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9" name="円/楕円 278"/>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80" name="テキスト ボックス 279"/>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81" name="円/楕円 280"/>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82" name="テキスト ボックス 281"/>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83" name="円/楕円 282"/>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77004</xdr:rowOff>
    </xdr:from>
    <xdr:ext cx="762000" cy="259045"/>
    <xdr:sp macro="" textlink="">
      <xdr:nvSpPr>
        <xdr:cNvPr id="284" name="テキスト ボックス 283"/>
        <xdr:cNvSpPr txBox="1"/>
      </xdr:nvSpPr>
      <xdr:spPr>
        <a:xfrm>
          <a:off x="14020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5" name="円/楕円 284"/>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6" name="テキスト ボックス 285"/>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集中改革プラン等により平成</a:t>
          </a:r>
          <a:r>
            <a:rPr kumimoji="1" lang="en-US" altLang="ja-JP" sz="1300">
              <a:latin typeface="ＭＳ Ｐゴシック"/>
            </a:rPr>
            <a:t>17</a:t>
          </a:r>
          <a:r>
            <a:rPr kumimoji="1" lang="ja-JP" altLang="en-US" sz="1300">
              <a:latin typeface="ＭＳ Ｐゴシック"/>
            </a:rPr>
            <a:t>年度比</a:t>
          </a:r>
          <a:r>
            <a:rPr kumimoji="1" lang="en-US" altLang="ja-JP" sz="1300">
              <a:latin typeface="ＭＳ Ｐゴシック"/>
            </a:rPr>
            <a:t>108</a:t>
          </a:r>
          <a:r>
            <a:rPr kumimoji="1" lang="ja-JP" altLang="en-US" sz="1300">
              <a:latin typeface="ＭＳ Ｐゴシック"/>
            </a:rPr>
            <a:t>名の削減を行ってきたことなどにより、類似団体平均値を大きく下回っているものの、人口が減少したことが要因となり昨年度と比較し</a:t>
          </a:r>
          <a:r>
            <a:rPr kumimoji="1" lang="en-US" altLang="ja-JP" sz="1300">
              <a:latin typeface="ＭＳ Ｐゴシック"/>
            </a:rPr>
            <a:t>0.17</a:t>
          </a:r>
          <a:r>
            <a:rPr kumimoji="1" lang="ja-JP" altLang="en-US" sz="1300">
              <a:latin typeface="ＭＳ Ｐゴシック"/>
            </a:rPr>
            <a:t>人増加している。</a:t>
          </a:r>
          <a:endParaRPr kumimoji="1" lang="en-US" altLang="ja-JP" sz="1300">
            <a:latin typeface="ＭＳ Ｐゴシック"/>
          </a:endParaRPr>
        </a:p>
        <a:p>
          <a:r>
            <a:rPr kumimoji="1" lang="ja-JP" altLang="en-US" sz="1300">
              <a:latin typeface="ＭＳ Ｐゴシック"/>
            </a:rPr>
            <a:t>　前倒しで定員削減を進めてきたことから職員数の削減は限界にきているが、今後も引き続き定員管理に努めていく。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6" name="直線コネクタ 315"/>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7"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8" name="直線コネクタ 317"/>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9"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20" name="直線コネクタ 319"/>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3810</xdr:rowOff>
    </xdr:from>
    <xdr:to>
      <xdr:col>24</xdr:col>
      <xdr:colOff>558800</xdr:colOff>
      <xdr:row>59</xdr:row>
      <xdr:rowOff>37994</xdr:rowOff>
    </xdr:to>
    <xdr:cxnSp macro="">
      <xdr:nvCxnSpPr>
        <xdr:cNvPr id="321" name="直線コネクタ 320"/>
        <xdr:cNvCxnSpPr/>
      </xdr:nvCxnSpPr>
      <xdr:spPr>
        <a:xfrm>
          <a:off x="16179800" y="10119360"/>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7955</xdr:rowOff>
    </xdr:from>
    <xdr:ext cx="762000" cy="259045"/>
    <xdr:sp macro="" textlink="">
      <xdr:nvSpPr>
        <xdr:cNvPr id="322"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3" name="フローチャート : 判断 322"/>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3810</xdr:rowOff>
    </xdr:from>
    <xdr:to>
      <xdr:col>23</xdr:col>
      <xdr:colOff>406400</xdr:colOff>
      <xdr:row>59</xdr:row>
      <xdr:rowOff>13864</xdr:rowOff>
    </xdr:to>
    <xdr:cxnSp macro="">
      <xdr:nvCxnSpPr>
        <xdr:cNvPr id="324" name="直線コネクタ 323"/>
        <xdr:cNvCxnSpPr/>
      </xdr:nvCxnSpPr>
      <xdr:spPr>
        <a:xfrm flipV="1">
          <a:off x="15290800" y="1011936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5" name="フローチャート : 判断 324"/>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26" name="テキスト ボックス 325"/>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9843</xdr:rowOff>
    </xdr:from>
    <xdr:to>
      <xdr:col>22</xdr:col>
      <xdr:colOff>203200</xdr:colOff>
      <xdr:row>59</xdr:row>
      <xdr:rowOff>13864</xdr:rowOff>
    </xdr:to>
    <xdr:cxnSp macro="">
      <xdr:nvCxnSpPr>
        <xdr:cNvPr id="327" name="直線コネクタ 326"/>
        <xdr:cNvCxnSpPr/>
      </xdr:nvCxnSpPr>
      <xdr:spPr>
        <a:xfrm>
          <a:off x="14401800" y="1012539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133985</xdr:rowOff>
    </xdr:from>
    <xdr:to>
      <xdr:col>22</xdr:col>
      <xdr:colOff>254000</xdr:colOff>
      <xdr:row>60</xdr:row>
      <xdr:rowOff>64135</xdr:rowOff>
    </xdr:to>
    <xdr:sp macro="" textlink="">
      <xdr:nvSpPr>
        <xdr:cNvPr id="328" name="フローチャート : 判断 327"/>
        <xdr:cNvSpPr/>
      </xdr:nvSpPr>
      <xdr:spPr>
        <a:xfrm>
          <a:off x="152400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48912</xdr:rowOff>
    </xdr:from>
    <xdr:ext cx="762000" cy="259045"/>
    <xdr:sp macro="" textlink="">
      <xdr:nvSpPr>
        <xdr:cNvPr id="329" name="テキスト ボックス 328"/>
        <xdr:cNvSpPr txBox="1"/>
      </xdr:nvSpPr>
      <xdr:spPr>
        <a:xfrm>
          <a:off x="149098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9843</xdr:rowOff>
    </xdr:from>
    <xdr:to>
      <xdr:col>21</xdr:col>
      <xdr:colOff>0</xdr:colOff>
      <xdr:row>59</xdr:row>
      <xdr:rowOff>19896</xdr:rowOff>
    </xdr:to>
    <xdr:cxnSp macro="">
      <xdr:nvCxnSpPr>
        <xdr:cNvPr id="330" name="直線コネクタ 329"/>
        <xdr:cNvCxnSpPr/>
      </xdr:nvCxnSpPr>
      <xdr:spPr>
        <a:xfrm flipV="1">
          <a:off x="13512800" y="1012539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131974</xdr:rowOff>
    </xdr:from>
    <xdr:to>
      <xdr:col>21</xdr:col>
      <xdr:colOff>50800</xdr:colOff>
      <xdr:row>60</xdr:row>
      <xdr:rowOff>62124</xdr:rowOff>
    </xdr:to>
    <xdr:sp macro="" textlink="">
      <xdr:nvSpPr>
        <xdr:cNvPr id="331" name="フローチャート : 判断 330"/>
        <xdr:cNvSpPr/>
      </xdr:nvSpPr>
      <xdr:spPr>
        <a:xfrm>
          <a:off x="14351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46901</xdr:rowOff>
    </xdr:from>
    <xdr:ext cx="762000" cy="259045"/>
    <xdr:sp macro="" textlink="">
      <xdr:nvSpPr>
        <xdr:cNvPr id="332" name="テキスト ボックス 331"/>
        <xdr:cNvSpPr txBox="1"/>
      </xdr:nvSpPr>
      <xdr:spPr>
        <a:xfrm>
          <a:off x="14020800" y="1033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138006</xdr:rowOff>
    </xdr:from>
    <xdr:to>
      <xdr:col>19</xdr:col>
      <xdr:colOff>533400</xdr:colOff>
      <xdr:row>60</xdr:row>
      <xdr:rowOff>68156</xdr:rowOff>
    </xdr:to>
    <xdr:sp macro="" textlink="">
      <xdr:nvSpPr>
        <xdr:cNvPr id="333" name="フローチャート : 判断 332"/>
        <xdr:cNvSpPr/>
      </xdr:nvSpPr>
      <xdr:spPr>
        <a:xfrm>
          <a:off x="13462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52933</xdr:rowOff>
    </xdr:from>
    <xdr:ext cx="762000" cy="259045"/>
    <xdr:sp macro="" textlink="">
      <xdr:nvSpPr>
        <xdr:cNvPr id="334" name="テキスト ボックス 333"/>
        <xdr:cNvSpPr txBox="1"/>
      </xdr:nvSpPr>
      <xdr:spPr>
        <a:xfrm>
          <a:off x="13131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158644</xdr:rowOff>
    </xdr:from>
    <xdr:to>
      <xdr:col>24</xdr:col>
      <xdr:colOff>609600</xdr:colOff>
      <xdr:row>59</xdr:row>
      <xdr:rowOff>88794</xdr:rowOff>
    </xdr:to>
    <xdr:sp macro="" textlink="">
      <xdr:nvSpPr>
        <xdr:cNvPr id="340" name="円/楕円 339"/>
        <xdr:cNvSpPr/>
      </xdr:nvSpPr>
      <xdr:spPr>
        <a:xfrm>
          <a:off x="169672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79921</xdr:rowOff>
    </xdr:from>
    <xdr:ext cx="762000" cy="259045"/>
    <xdr:sp macro="" textlink="">
      <xdr:nvSpPr>
        <xdr:cNvPr id="341" name="定員管理の状況該当値テキスト"/>
        <xdr:cNvSpPr txBox="1"/>
      </xdr:nvSpPr>
      <xdr:spPr>
        <a:xfrm>
          <a:off x="17106900" y="100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124460</xdr:rowOff>
    </xdr:from>
    <xdr:to>
      <xdr:col>23</xdr:col>
      <xdr:colOff>457200</xdr:colOff>
      <xdr:row>59</xdr:row>
      <xdr:rowOff>54610</xdr:rowOff>
    </xdr:to>
    <xdr:sp macro="" textlink="">
      <xdr:nvSpPr>
        <xdr:cNvPr id="342" name="円/楕円 341"/>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64787</xdr:rowOff>
    </xdr:from>
    <xdr:ext cx="736600" cy="259045"/>
    <xdr:sp macro="" textlink="">
      <xdr:nvSpPr>
        <xdr:cNvPr id="343" name="テキスト ボックス 342"/>
        <xdr:cNvSpPr txBox="1"/>
      </xdr:nvSpPr>
      <xdr:spPr>
        <a:xfrm>
          <a:off x="15798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134514</xdr:rowOff>
    </xdr:from>
    <xdr:to>
      <xdr:col>22</xdr:col>
      <xdr:colOff>254000</xdr:colOff>
      <xdr:row>59</xdr:row>
      <xdr:rowOff>64664</xdr:rowOff>
    </xdr:to>
    <xdr:sp macro="" textlink="">
      <xdr:nvSpPr>
        <xdr:cNvPr id="344" name="円/楕円 343"/>
        <xdr:cNvSpPr/>
      </xdr:nvSpPr>
      <xdr:spPr>
        <a:xfrm>
          <a:off x="15240000" y="100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74841</xdr:rowOff>
    </xdr:from>
    <xdr:ext cx="762000" cy="259045"/>
    <xdr:sp macro="" textlink="">
      <xdr:nvSpPr>
        <xdr:cNvPr id="345" name="テキスト ボックス 344"/>
        <xdr:cNvSpPr txBox="1"/>
      </xdr:nvSpPr>
      <xdr:spPr>
        <a:xfrm>
          <a:off x="14909800" y="984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130493</xdr:rowOff>
    </xdr:from>
    <xdr:to>
      <xdr:col>21</xdr:col>
      <xdr:colOff>50800</xdr:colOff>
      <xdr:row>59</xdr:row>
      <xdr:rowOff>60643</xdr:rowOff>
    </xdr:to>
    <xdr:sp macro="" textlink="">
      <xdr:nvSpPr>
        <xdr:cNvPr id="346" name="円/楕円 345"/>
        <xdr:cNvSpPr/>
      </xdr:nvSpPr>
      <xdr:spPr>
        <a:xfrm>
          <a:off x="14351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70820</xdr:rowOff>
    </xdr:from>
    <xdr:ext cx="762000" cy="259045"/>
    <xdr:sp macro="" textlink="">
      <xdr:nvSpPr>
        <xdr:cNvPr id="347" name="テキスト ボックス 346"/>
        <xdr:cNvSpPr txBox="1"/>
      </xdr:nvSpPr>
      <xdr:spPr>
        <a:xfrm>
          <a:off x="14020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140546</xdr:rowOff>
    </xdr:from>
    <xdr:to>
      <xdr:col>19</xdr:col>
      <xdr:colOff>533400</xdr:colOff>
      <xdr:row>59</xdr:row>
      <xdr:rowOff>70696</xdr:rowOff>
    </xdr:to>
    <xdr:sp macro="" textlink="">
      <xdr:nvSpPr>
        <xdr:cNvPr id="348" name="円/楕円 347"/>
        <xdr:cNvSpPr/>
      </xdr:nvSpPr>
      <xdr:spPr>
        <a:xfrm>
          <a:off x="13462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80873</xdr:rowOff>
    </xdr:from>
    <xdr:ext cx="762000" cy="259045"/>
    <xdr:sp macro="" textlink="">
      <xdr:nvSpPr>
        <xdr:cNvPr id="349" name="テキスト ボックス 348"/>
        <xdr:cNvSpPr txBox="1"/>
      </xdr:nvSpPr>
      <xdr:spPr>
        <a:xfrm>
          <a:off x="13131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1.0</a:t>
          </a:r>
          <a:r>
            <a:rPr kumimoji="1" lang="ja-JP" altLang="en-US" sz="1300">
              <a:latin typeface="ＭＳ Ｐゴシック"/>
            </a:rPr>
            <a:t>ポイント下回っており、昨年度より</a:t>
          </a:r>
          <a:r>
            <a:rPr kumimoji="1" lang="en-US" altLang="ja-JP" sz="1300">
              <a:latin typeface="ＭＳ Ｐゴシック"/>
            </a:rPr>
            <a:t>0.6</a:t>
          </a:r>
          <a:r>
            <a:rPr kumimoji="1" lang="ja-JP" altLang="en-US" sz="1300">
              <a:latin typeface="ＭＳ Ｐゴシック"/>
            </a:rPr>
            <a:t>ポイント改善された。主な要因としては、合併特例債や臨時財政対策債など基準財政需要額算入率の高い有利な起債に特化したため、過去の算入率の低い起債の償還が減少し、総体的に公債費に対する基準財政需要額算入率が理論上増加したことによる。</a:t>
          </a:r>
          <a:endParaRPr kumimoji="1" lang="en-US" altLang="ja-JP" sz="1300">
            <a:latin typeface="ＭＳ Ｐゴシック"/>
          </a:endParaRPr>
        </a:p>
        <a:p>
          <a:r>
            <a:rPr kumimoji="1" lang="ja-JP" altLang="en-US" sz="1300">
              <a:latin typeface="ＭＳ Ｐゴシック"/>
            </a:rPr>
            <a:t>　今後については、公営企業の進展により借入の増加や元金の償還が始まることにより、元利償還金繰出額が増加傾向にあることから、特別会計を含めた一層の健全化に努めていく必要がある。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80" name="直線コネクタ 379"/>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81"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2" name="直線コネクタ 381"/>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3"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4" name="直線コネクタ 383"/>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138491</xdr:rowOff>
    </xdr:from>
    <xdr:to>
      <xdr:col>24</xdr:col>
      <xdr:colOff>558800</xdr:colOff>
      <xdr:row>41</xdr:row>
      <xdr:rowOff>35983</xdr:rowOff>
    </xdr:to>
    <xdr:cxnSp macro="">
      <xdr:nvCxnSpPr>
        <xdr:cNvPr id="385" name="直線コネクタ 384"/>
        <xdr:cNvCxnSpPr/>
      </xdr:nvCxnSpPr>
      <xdr:spPr>
        <a:xfrm flipV="1">
          <a:off x="16179800" y="6996491"/>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6"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7" name="フローチャート : 判断 386"/>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139398</xdr:rowOff>
    </xdr:to>
    <xdr:cxnSp macro="">
      <xdr:nvCxnSpPr>
        <xdr:cNvPr id="388" name="直線コネクタ 387"/>
        <xdr:cNvCxnSpPr/>
      </xdr:nvCxnSpPr>
      <xdr:spPr>
        <a:xfrm flipV="1">
          <a:off x="15290800" y="70654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9" name="フローチャート : 判断 388"/>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90" name="テキスト ボックス 389"/>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139398</xdr:rowOff>
    </xdr:from>
    <xdr:to>
      <xdr:col>22</xdr:col>
      <xdr:colOff>203200</xdr:colOff>
      <xdr:row>42</xdr:row>
      <xdr:rowOff>48381</xdr:rowOff>
    </xdr:to>
    <xdr:cxnSp macro="">
      <xdr:nvCxnSpPr>
        <xdr:cNvPr id="391" name="直線コネクタ 390"/>
        <xdr:cNvCxnSpPr/>
      </xdr:nvCxnSpPr>
      <xdr:spPr>
        <a:xfrm flipV="1">
          <a:off x="14401800" y="71688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3" name="テキスト ボックス 392"/>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48381</xdr:rowOff>
    </xdr:from>
    <xdr:to>
      <xdr:col>21</xdr:col>
      <xdr:colOff>0</xdr:colOff>
      <xdr:row>42</xdr:row>
      <xdr:rowOff>140305</xdr:rowOff>
    </xdr:to>
    <xdr:cxnSp macro="">
      <xdr:nvCxnSpPr>
        <xdr:cNvPr id="394" name="直線コネクタ 393"/>
        <xdr:cNvCxnSpPr/>
      </xdr:nvCxnSpPr>
      <xdr:spPr>
        <a:xfrm flipV="1">
          <a:off x="13512800" y="72492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5" name="フローチャート : 判断 394"/>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6" name="テキスト ボックス 395"/>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397" name="フローチャート : 判断 396"/>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398" name="テキスト ボックス 397"/>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87691</xdr:rowOff>
    </xdr:from>
    <xdr:to>
      <xdr:col>24</xdr:col>
      <xdr:colOff>609600</xdr:colOff>
      <xdr:row>41</xdr:row>
      <xdr:rowOff>17841</xdr:rowOff>
    </xdr:to>
    <xdr:sp macro="" textlink="">
      <xdr:nvSpPr>
        <xdr:cNvPr id="404" name="円/楕円 403"/>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104218</xdr:rowOff>
    </xdr:from>
    <xdr:ext cx="762000" cy="259045"/>
    <xdr:sp macro="" textlink="">
      <xdr:nvSpPr>
        <xdr:cNvPr id="405" name="公債費負担の状況該当値テキスト"/>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6" name="円/楕円 405"/>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07" name="テキスト ボックス 406"/>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88598</xdr:rowOff>
    </xdr:from>
    <xdr:to>
      <xdr:col>22</xdr:col>
      <xdr:colOff>254000</xdr:colOff>
      <xdr:row>42</xdr:row>
      <xdr:rowOff>18748</xdr:rowOff>
    </xdr:to>
    <xdr:sp macro="" textlink="">
      <xdr:nvSpPr>
        <xdr:cNvPr id="408" name="円/楕円 407"/>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3525</xdr:rowOff>
    </xdr:from>
    <xdr:ext cx="762000" cy="259045"/>
    <xdr:sp macro="" textlink="">
      <xdr:nvSpPr>
        <xdr:cNvPr id="409" name="テキスト ボックス 408"/>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169031</xdr:rowOff>
    </xdr:from>
    <xdr:to>
      <xdr:col>21</xdr:col>
      <xdr:colOff>50800</xdr:colOff>
      <xdr:row>42</xdr:row>
      <xdr:rowOff>99181</xdr:rowOff>
    </xdr:to>
    <xdr:sp macro="" textlink="">
      <xdr:nvSpPr>
        <xdr:cNvPr id="410" name="円/楕円 409"/>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83958</xdr:rowOff>
    </xdr:from>
    <xdr:ext cx="762000" cy="259045"/>
    <xdr:sp macro="" textlink="">
      <xdr:nvSpPr>
        <xdr:cNvPr id="411" name="テキスト ボックス 410"/>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89505</xdr:rowOff>
    </xdr:from>
    <xdr:to>
      <xdr:col>19</xdr:col>
      <xdr:colOff>533400</xdr:colOff>
      <xdr:row>43</xdr:row>
      <xdr:rowOff>19655</xdr:rowOff>
    </xdr:to>
    <xdr:sp macro="" textlink="">
      <xdr:nvSpPr>
        <xdr:cNvPr id="412" name="円/楕円 411"/>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4432</xdr:rowOff>
    </xdr:from>
    <xdr:ext cx="762000" cy="259045"/>
    <xdr:sp macro="" textlink="">
      <xdr:nvSpPr>
        <xdr:cNvPr id="413" name="テキスト ボックス 412"/>
        <xdr:cNvSpPr txBox="1"/>
      </xdr:nvSpPr>
      <xdr:spPr>
        <a:xfrm>
          <a:off x="13131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類似団体平均値を大きく下回っており、</a:t>
          </a:r>
          <a:r>
            <a:rPr kumimoji="1" lang="en-US" altLang="ja-JP" sz="1300">
              <a:latin typeface="ＭＳ Ｐゴシック"/>
            </a:rPr>
            <a:t>H28</a:t>
          </a:r>
          <a:r>
            <a:rPr kumimoji="1" lang="ja-JP" altLang="en-US" sz="1300">
              <a:latin typeface="ＭＳ Ｐゴシック"/>
            </a:rPr>
            <a:t>年度においても昨年度と比較し</a:t>
          </a:r>
          <a:r>
            <a:rPr kumimoji="1" lang="en-US" altLang="ja-JP" sz="1300">
              <a:latin typeface="ＭＳ Ｐゴシック"/>
            </a:rPr>
            <a:t>5.5</a:t>
          </a:r>
          <a:r>
            <a:rPr kumimoji="1" lang="ja-JP" altLang="en-US" sz="1300">
              <a:latin typeface="ＭＳ Ｐゴシック"/>
            </a:rPr>
            <a:t>ポイント改善された。主な要因として、合併特例債の一部償還終了による地方債現在高が減少し、充当可能財源の中で充当可能基金が増加したことによる。</a:t>
          </a:r>
          <a:endParaRPr kumimoji="1" lang="en-US" altLang="ja-JP" sz="1300">
            <a:latin typeface="ＭＳ Ｐゴシック"/>
          </a:endParaRPr>
        </a:p>
        <a:p>
          <a:r>
            <a:rPr kumimoji="1" lang="ja-JP" altLang="en-US" sz="1300">
              <a:latin typeface="ＭＳ Ｐゴシック"/>
            </a:rPr>
            <a:t>　今後は、公共下水道事業等の進展により一般会計からの公営企業債等繰入見込額が増加傾向にあることから、一般会計だけでなく特別会計を含めたより一層の財政健全化に努めていく必要がある。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2" name="直線コネクタ 441"/>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3"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4" name="直線コネクタ 443"/>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18627</xdr:rowOff>
    </xdr:from>
    <xdr:to>
      <xdr:col>24</xdr:col>
      <xdr:colOff>558800</xdr:colOff>
      <xdr:row>14</xdr:row>
      <xdr:rowOff>62865</xdr:rowOff>
    </xdr:to>
    <xdr:cxnSp macro="">
      <xdr:nvCxnSpPr>
        <xdr:cNvPr id="447" name="直線コネクタ 446"/>
        <xdr:cNvCxnSpPr/>
      </xdr:nvCxnSpPr>
      <xdr:spPr>
        <a:xfrm flipV="1">
          <a:off x="16179800" y="241892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8"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9" name="フローチャート : 判断 448"/>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62865</xdr:rowOff>
    </xdr:from>
    <xdr:to>
      <xdr:col>23</xdr:col>
      <xdr:colOff>406400</xdr:colOff>
      <xdr:row>14</xdr:row>
      <xdr:rowOff>126407</xdr:rowOff>
    </xdr:to>
    <xdr:cxnSp macro="">
      <xdr:nvCxnSpPr>
        <xdr:cNvPr id="450" name="直線コネクタ 449"/>
        <xdr:cNvCxnSpPr/>
      </xdr:nvCxnSpPr>
      <xdr:spPr>
        <a:xfrm flipV="1">
          <a:off x="15290800" y="2463165"/>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51" name="フローチャート : 判断 450"/>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98315</xdr:rowOff>
    </xdr:from>
    <xdr:ext cx="736600" cy="259045"/>
    <xdr:sp macro="" textlink="">
      <xdr:nvSpPr>
        <xdr:cNvPr id="452" name="テキスト ボックス 451"/>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126407</xdr:rowOff>
    </xdr:from>
    <xdr:to>
      <xdr:col>22</xdr:col>
      <xdr:colOff>203200</xdr:colOff>
      <xdr:row>15</xdr:row>
      <xdr:rowOff>46651</xdr:rowOff>
    </xdr:to>
    <xdr:cxnSp macro="">
      <xdr:nvCxnSpPr>
        <xdr:cNvPr id="453" name="直線コネクタ 452"/>
        <xdr:cNvCxnSpPr/>
      </xdr:nvCxnSpPr>
      <xdr:spPr>
        <a:xfrm flipV="1">
          <a:off x="14401800" y="2526707"/>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4" name="フローチャート : 判断 453"/>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99924</xdr:rowOff>
    </xdr:from>
    <xdr:ext cx="762000" cy="259045"/>
    <xdr:sp macro="" textlink="">
      <xdr:nvSpPr>
        <xdr:cNvPr id="455" name="テキスト ボックス 454"/>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46651</xdr:rowOff>
    </xdr:from>
    <xdr:to>
      <xdr:col>21</xdr:col>
      <xdr:colOff>0</xdr:colOff>
      <xdr:row>16</xdr:row>
      <xdr:rowOff>13547</xdr:rowOff>
    </xdr:to>
    <xdr:cxnSp macro="">
      <xdr:nvCxnSpPr>
        <xdr:cNvPr id="456" name="直線コネクタ 455"/>
        <xdr:cNvCxnSpPr/>
      </xdr:nvCxnSpPr>
      <xdr:spPr>
        <a:xfrm flipV="1">
          <a:off x="13512800" y="2618401"/>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7" name="フローチャート : 判断 456"/>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166683</xdr:rowOff>
    </xdr:from>
    <xdr:ext cx="762000" cy="259045"/>
    <xdr:sp macro="" textlink="">
      <xdr:nvSpPr>
        <xdr:cNvPr id="458" name="テキスト ボックス 457"/>
        <xdr:cNvSpPr txBox="1"/>
      </xdr:nvSpPr>
      <xdr:spPr>
        <a:xfrm>
          <a:off x="14020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9" name="フローチャート : 判断 458"/>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86123</xdr:rowOff>
    </xdr:from>
    <xdr:ext cx="762000" cy="259045"/>
    <xdr:sp macro="" textlink="">
      <xdr:nvSpPr>
        <xdr:cNvPr id="460" name="テキスト ボックス 459"/>
        <xdr:cNvSpPr txBox="1"/>
      </xdr:nvSpPr>
      <xdr:spPr>
        <a:xfrm>
          <a:off x="13131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139277</xdr:rowOff>
    </xdr:from>
    <xdr:to>
      <xdr:col>24</xdr:col>
      <xdr:colOff>609600</xdr:colOff>
      <xdr:row>14</xdr:row>
      <xdr:rowOff>69427</xdr:rowOff>
    </xdr:to>
    <xdr:sp macro="" textlink="">
      <xdr:nvSpPr>
        <xdr:cNvPr id="466" name="円/楕円 465"/>
        <xdr:cNvSpPr/>
      </xdr:nvSpPr>
      <xdr:spPr>
        <a:xfrm>
          <a:off x="169672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60554</xdr:rowOff>
    </xdr:from>
    <xdr:ext cx="762000" cy="259045"/>
    <xdr:sp macro="" textlink="">
      <xdr:nvSpPr>
        <xdr:cNvPr id="467" name="将来負担の状況該当値テキスト"/>
        <xdr:cNvSpPr txBox="1"/>
      </xdr:nvSpPr>
      <xdr:spPr>
        <a:xfrm>
          <a:off x="17106900" y="228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12065</xdr:rowOff>
    </xdr:from>
    <xdr:to>
      <xdr:col>23</xdr:col>
      <xdr:colOff>457200</xdr:colOff>
      <xdr:row>14</xdr:row>
      <xdr:rowOff>113665</xdr:rowOff>
    </xdr:to>
    <xdr:sp macro="" textlink="">
      <xdr:nvSpPr>
        <xdr:cNvPr id="468" name="円/楕円 467"/>
        <xdr:cNvSpPr/>
      </xdr:nvSpPr>
      <xdr:spPr>
        <a:xfrm>
          <a:off x="16129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123842</xdr:rowOff>
    </xdr:from>
    <xdr:ext cx="736600" cy="259045"/>
    <xdr:sp macro="" textlink="">
      <xdr:nvSpPr>
        <xdr:cNvPr id="469" name="テキスト ボックス 468"/>
        <xdr:cNvSpPr txBox="1"/>
      </xdr:nvSpPr>
      <xdr:spPr>
        <a:xfrm>
          <a:off x="15798800" y="218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75607</xdr:rowOff>
    </xdr:from>
    <xdr:to>
      <xdr:col>22</xdr:col>
      <xdr:colOff>254000</xdr:colOff>
      <xdr:row>15</xdr:row>
      <xdr:rowOff>5757</xdr:rowOff>
    </xdr:to>
    <xdr:sp macro="" textlink="">
      <xdr:nvSpPr>
        <xdr:cNvPr id="470" name="円/楕円 469"/>
        <xdr:cNvSpPr/>
      </xdr:nvSpPr>
      <xdr:spPr>
        <a:xfrm>
          <a:off x="15240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15934</xdr:rowOff>
    </xdr:from>
    <xdr:ext cx="762000" cy="259045"/>
    <xdr:sp macro="" textlink="">
      <xdr:nvSpPr>
        <xdr:cNvPr id="471" name="テキスト ボックス 470"/>
        <xdr:cNvSpPr txBox="1"/>
      </xdr:nvSpPr>
      <xdr:spPr>
        <a:xfrm>
          <a:off x="14909800" y="22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167301</xdr:rowOff>
    </xdr:from>
    <xdr:to>
      <xdr:col>21</xdr:col>
      <xdr:colOff>50800</xdr:colOff>
      <xdr:row>15</xdr:row>
      <xdr:rowOff>97451</xdr:rowOff>
    </xdr:to>
    <xdr:sp macro="" textlink="">
      <xdr:nvSpPr>
        <xdr:cNvPr id="472" name="円/楕円 471"/>
        <xdr:cNvSpPr/>
      </xdr:nvSpPr>
      <xdr:spPr>
        <a:xfrm>
          <a:off x="14351000" y="25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107628</xdr:rowOff>
    </xdr:from>
    <xdr:ext cx="762000" cy="259045"/>
    <xdr:sp macro="" textlink="">
      <xdr:nvSpPr>
        <xdr:cNvPr id="473" name="テキスト ボックス 472"/>
        <xdr:cNvSpPr txBox="1"/>
      </xdr:nvSpPr>
      <xdr:spPr>
        <a:xfrm>
          <a:off x="14020800" y="233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74" name="円/楕円 473"/>
        <xdr:cNvSpPr/>
      </xdr:nvSpPr>
      <xdr:spPr>
        <a:xfrm>
          <a:off x="13462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75" name="テキスト ボックス 47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50,109
47,904
207.61
22,767,117
20,643,188
1,417,227
13,326,692
22,322,349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0.5</a:t>
          </a:r>
          <a:r>
            <a:rPr kumimoji="1" lang="ja-JP" altLang="en-US" sz="1300">
              <a:latin typeface="ＭＳ Ｐゴシック"/>
            </a:rPr>
            <a:t>ポイント減少し、類似団体平均値より</a:t>
          </a:r>
          <a:r>
            <a:rPr kumimoji="1" lang="en-US" altLang="ja-JP" sz="1300">
              <a:latin typeface="ＭＳ Ｐゴシック"/>
            </a:rPr>
            <a:t>3.7</a:t>
          </a:r>
          <a:r>
            <a:rPr kumimoji="1" lang="ja-JP" altLang="en-US" sz="1300">
              <a:latin typeface="ＭＳ Ｐゴシック"/>
            </a:rPr>
            <a:t>ポイント下回っている。減少要因としては人員削減による職員給、退職手当負担金の減による。前倒しで定員削減を進めてきたことから、人件費の抑制は限界がきているが、引き続き徹底した職員数の管理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102507</xdr:rowOff>
    </xdr:from>
    <xdr:to>
      <xdr:col>7</xdr:col>
      <xdr:colOff>15875</xdr:colOff>
      <xdr:row>33</xdr:row>
      <xdr:rowOff>156936</xdr:rowOff>
    </xdr:to>
    <xdr:cxnSp macro="">
      <xdr:nvCxnSpPr>
        <xdr:cNvPr id="68" name="直線コネクタ 67"/>
        <xdr:cNvCxnSpPr/>
      </xdr:nvCxnSpPr>
      <xdr:spPr>
        <a:xfrm flipV="1">
          <a:off x="3987800" y="5760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83655</xdr:rowOff>
    </xdr:from>
    <xdr:ext cx="762000" cy="259045"/>
    <xdr:sp macro="" textlink="">
      <xdr:nvSpPr>
        <xdr:cNvPr id="69" name="人件費平均値テキスト"/>
        <xdr:cNvSpPr txBox="1"/>
      </xdr:nvSpPr>
      <xdr:spPr>
        <a:xfrm>
          <a:off x="4914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156936</xdr:rowOff>
    </xdr:from>
    <xdr:to>
      <xdr:col>5</xdr:col>
      <xdr:colOff>549275</xdr:colOff>
      <xdr:row>34</xdr:row>
      <xdr:rowOff>94343</xdr:rowOff>
    </xdr:to>
    <xdr:cxnSp macro="">
      <xdr:nvCxnSpPr>
        <xdr:cNvPr id="71" name="直線コネクタ 70"/>
        <xdr:cNvCxnSpPr/>
      </xdr:nvCxnSpPr>
      <xdr:spPr>
        <a:xfrm flipV="1">
          <a:off x="3098800" y="5814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165299</xdr:rowOff>
    </xdr:from>
    <xdr:ext cx="736600" cy="259045"/>
    <xdr:sp macro="" textlink="">
      <xdr:nvSpPr>
        <xdr:cNvPr id="73" name="テキスト ボックス 72"/>
        <xdr:cNvSpPr txBox="1"/>
      </xdr:nvSpPr>
      <xdr:spPr>
        <a:xfrm>
          <a:off x="3606800" y="616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94343</xdr:rowOff>
    </xdr:from>
    <xdr:to>
      <xdr:col>4</xdr:col>
      <xdr:colOff>346075</xdr:colOff>
      <xdr:row>34</xdr:row>
      <xdr:rowOff>127000</xdr:rowOff>
    </xdr:to>
    <xdr:cxnSp macro="">
      <xdr:nvCxnSpPr>
        <xdr:cNvPr id="74" name="直線コネクタ 73"/>
        <xdr:cNvCxnSpPr/>
      </xdr:nvCxnSpPr>
      <xdr:spPr>
        <a:xfrm flipV="1">
          <a:off x="2209800" y="592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163286</xdr:rowOff>
    </xdr:from>
    <xdr:to>
      <xdr:col>4</xdr:col>
      <xdr:colOff>396875</xdr:colOff>
      <xdr:row>35</xdr:row>
      <xdr:rowOff>93436</xdr:rowOff>
    </xdr:to>
    <xdr:sp macro="" textlink="">
      <xdr:nvSpPr>
        <xdr:cNvPr id="75" name="フローチャート :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78213</xdr:rowOff>
    </xdr:from>
    <xdr:ext cx="762000" cy="259045"/>
    <xdr:sp macro="" textlink="">
      <xdr:nvSpPr>
        <xdr:cNvPr id="76" name="テキスト ボックス 75"/>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148772</xdr:rowOff>
    </xdr:to>
    <xdr:cxnSp macro="">
      <xdr:nvCxnSpPr>
        <xdr:cNvPr id="77" name="直線コネクタ 76"/>
        <xdr:cNvCxnSpPr/>
      </xdr:nvCxnSpPr>
      <xdr:spPr>
        <a:xfrm flipV="1">
          <a:off x="1320800" y="595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13607</xdr:rowOff>
    </xdr:from>
    <xdr:to>
      <xdr:col>3</xdr:col>
      <xdr:colOff>193675</xdr:colOff>
      <xdr:row>35</xdr:row>
      <xdr:rowOff>115207</xdr:rowOff>
    </xdr:to>
    <xdr:sp macro="" textlink="">
      <xdr:nvSpPr>
        <xdr:cNvPr id="78" name="フローチャート :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111578</xdr:rowOff>
    </xdr:from>
    <xdr:to>
      <xdr:col>1</xdr:col>
      <xdr:colOff>676275</xdr:colOff>
      <xdr:row>36</xdr:row>
      <xdr:rowOff>41728</xdr:rowOff>
    </xdr:to>
    <xdr:sp macro="" textlink="">
      <xdr:nvSpPr>
        <xdr:cNvPr id="80" name="フローチャート :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51707</xdr:rowOff>
    </xdr:from>
    <xdr:to>
      <xdr:col>7</xdr:col>
      <xdr:colOff>66675</xdr:colOff>
      <xdr:row>33</xdr:row>
      <xdr:rowOff>153307</xdr:rowOff>
    </xdr:to>
    <xdr:sp macro="" textlink="">
      <xdr:nvSpPr>
        <xdr:cNvPr id="87" name="円/楕円 86"/>
        <xdr:cNvSpPr/>
      </xdr:nvSpPr>
      <xdr:spPr>
        <a:xfrm>
          <a:off x="4775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131734</xdr:rowOff>
    </xdr:from>
    <xdr:ext cx="762000" cy="259045"/>
    <xdr:sp macro="" textlink="">
      <xdr:nvSpPr>
        <xdr:cNvPr id="88" name="人件費該当値テキスト"/>
        <xdr:cNvSpPr txBox="1"/>
      </xdr:nvSpPr>
      <xdr:spPr>
        <a:xfrm>
          <a:off x="4914900" y="561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106136</xdr:rowOff>
    </xdr:from>
    <xdr:to>
      <xdr:col>5</xdr:col>
      <xdr:colOff>600075</xdr:colOff>
      <xdr:row>34</xdr:row>
      <xdr:rowOff>36286</xdr:rowOff>
    </xdr:to>
    <xdr:sp macro="" textlink="">
      <xdr:nvSpPr>
        <xdr:cNvPr id="89" name="円/楕円 88"/>
        <xdr:cNvSpPr/>
      </xdr:nvSpPr>
      <xdr:spPr>
        <a:xfrm>
          <a:off x="3937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46463</xdr:rowOff>
    </xdr:from>
    <xdr:ext cx="736600" cy="259045"/>
    <xdr:sp macro="" textlink="">
      <xdr:nvSpPr>
        <xdr:cNvPr id="90" name="テキスト ボックス 89"/>
        <xdr:cNvSpPr txBox="1"/>
      </xdr:nvSpPr>
      <xdr:spPr>
        <a:xfrm>
          <a:off x="3606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43543</xdr:rowOff>
    </xdr:from>
    <xdr:to>
      <xdr:col>4</xdr:col>
      <xdr:colOff>396875</xdr:colOff>
      <xdr:row>34</xdr:row>
      <xdr:rowOff>145143</xdr:rowOff>
    </xdr:to>
    <xdr:sp macro="" textlink="">
      <xdr:nvSpPr>
        <xdr:cNvPr id="91" name="円/楕円 90"/>
        <xdr:cNvSpPr/>
      </xdr:nvSpPr>
      <xdr:spPr>
        <a:xfrm>
          <a:off x="3048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155320</xdr:rowOff>
    </xdr:from>
    <xdr:ext cx="762000" cy="259045"/>
    <xdr:sp macro="" textlink="">
      <xdr:nvSpPr>
        <xdr:cNvPr id="92" name="テキスト ボックス 91"/>
        <xdr:cNvSpPr txBox="1"/>
      </xdr:nvSpPr>
      <xdr:spPr>
        <a:xfrm>
          <a:off x="2717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3" name="円/楕円 92"/>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4" name="テキスト ボックス 93"/>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97972</xdr:rowOff>
    </xdr:from>
    <xdr:to>
      <xdr:col>1</xdr:col>
      <xdr:colOff>676275</xdr:colOff>
      <xdr:row>35</xdr:row>
      <xdr:rowOff>28122</xdr:rowOff>
    </xdr:to>
    <xdr:sp macro="" textlink="">
      <xdr:nvSpPr>
        <xdr:cNvPr id="95" name="円/楕円 94"/>
        <xdr:cNvSpPr/>
      </xdr:nvSpPr>
      <xdr:spPr>
        <a:xfrm>
          <a:off x="1270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38299</xdr:rowOff>
    </xdr:from>
    <xdr:ext cx="762000" cy="259045"/>
    <xdr:sp macro="" textlink="">
      <xdr:nvSpPr>
        <xdr:cNvPr id="96" name="テキスト ボックス 95"/>
        <xdr:cNvSpPr txBox="1"/>
      </xdr:nvSpPr>
      <xdr:spPr>
        <a:xfrm>
          <a:off x="939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0.6</a:t>
          </a:r>
          <a:r>
            <a:rPr kumimoji="1" lang="ja-JP" altLang="en-US" sz="1300">
              <a:latin typeface="ＭＳ Ｐゴシック"/>
            </a:rPr>
            <a:t>ポイント増加し、類似団体平均値より</a:t>
          </a:r>
          <a:r>
            <a:rPr kumimoji="1" lang="en-US" altLang="ja-JP" sz="1300">
              <a:latin typeface="ＭＳ Ｐゴシック"/>
            </a:rPr>
            <a:t>0.6</a:t>
          </a:r>
          <a:r>
            <a:rPr kumimoji="1" lang="ja-JP" altLang="en-US" sz="1300">
              <a:latin typeface="ＭＳ Ｐゴシック"/>
            </a:rPr>
            <a:t>ポイント上回っている。昨年度から増加した要因としては、統合小学校開校によるスクールバス運行委託料や給食センター調理委託料が増加したことによる。</a:t>
          </a:r>
          <a:endParaRPr kumimoji="1" lang="en-US" altLang="ja-JP" sz="1300">
            <a:latin typeface="ＭＳ Ｐゴシック"/>
          </a:endParaRPr>
        </a:p>
        <a:p>
          <a:r>
            <a:rPr kumimoji="1" lang="ja-JP" altLang="en-US" sz="1300">
              <a:latin typeface="ＭＳ Ｐゴシック"/>
            </a:rPr>
            <a:t>　今後は統合小学校数の増加によりスクールバス運行委託料等の増加が見込まれることから、より内容を精査し引き続き抑制に努めていく。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18</xdr:row>
      <xdr:rowOff>101600</xdr:rowOff>
    </xdr:to>
    <xdr:cxnSp macro="">
      <xdr:nvCxnSpPr>
        <xdr:cNvPr id="129" name="直線コネクタ 128"/>
        <xdr:cNvCxnSpPr/>
      </xdr:nvCxnSpPr>
      <xdr:spPr>
        <a:xfrm>
          <a:off x="15671800" y="311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18</xdr:row>
      <xdr:rowOff>63500</xdr:rowOff>
    </xdr:to>
    <xdr:cxnSp macro="">
      <xdr:nvCxnSpPr>
        <xdr:cNvPr id="132" name="直線コネクタ 131"/>
        <xdr:cNvCxnSpPr/>
      </xdr:nvCxnSpPr>
      <xdr:spPr>
        <a:xfrm flipV="1">
          <a:off x="14782800" y="311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63500</xdr:rowOff>
    </xdr:to>
    <xdr:cxnSp macro="">
      <xdr:nvCxnSpPr>
        <xdr:cNvPr id="135" name="直線コネクタ 134"/>
        <xdr:cNvCxnSpPr/>
      </xdr:nvCxnSpPr>
      <xdr:spPr>
        <a:xfrm>
          <a:off x="13893800" y="309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19</xdr:row>
      <xdr:rowOff>95250</xdr:rowOff>
    </xdr:from>
    <xdr:to>
      <xdr:col>21</xdr:col>
      <xdr:colOff>412750</xdr:colOff>
      <xdr:row>20</xdr:row>
      <xdr:rowOff>25400</xdr:rowOff>
    </xdr:to>
    <xdr:sp macro="" textlink="">
      <xdr:nvSpPr>
        <xdr:cNvPr id="136" name="フローチャート : 判断 135"/>
        <xdr:cNvSpPr/>
      </xdr:nvSpPr>
      <xdr:spPr>
        <a:xfrm>
          <a:off x="14732000" y="33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10177</xdr:rowOff>
    </xdr:from>
    <xdr:ext cx="762000" cy="259045"/>
    <xdr:sp macro="" textlink="">
      <xdr:nvSpPr>
        <xdr:cNvPr id="137" name="テキスト ボックス 136"/>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12700</xdr:rowOff>
    </xdr:to>
    <xdr:cxnSp macro="">
      <xdr:nvCxnSpPr>
        <xdr:cNvPr id="138" name="直線コネクタ 137"/>
        <xdr:cNvCxnSpPr/>
      </xdr:nvCxnSpPr>
      <xdr:spPr>
        <a:xfrm>
          <a:off x="13004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19</xdr:row>
      <xdr:rowOff>6350</xdr:rowOff>
    </xdr:from>
    <xdr:to>
      <xdr:col>20</xdr:col>
      <xdr:colOff>209550</xdr:colOff>
      <xdr:row>19</xdr:row>
      <xdr:rowOff>107950</xdr:rowOff>
    </xdr:to>
    <xdr:sp macro="" textlink="">
      <xdr:nvSpPr>
        <xdr:cNvPr id="139" name="フローチャート : 判断 138"/>
        <xdr:cNvSpPr/>
      </xdr:nvSpPr>
      <xdr:spPr>
        <a:xfrm>
          <a:off x="13843000" y="32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92727</xdr:rowOff>
    </xdr:from>
    <xdr:ext cx="762000" cy="259045"/>
    <xdr:sp macro="" textlink="">
      <xdr:nvSpPr>
        <xdr:cNvPr id="140" name="テキスト ボックス 139"/>
        <xdr:cNvSpPr txBox="1"/>
      </xdr:nvSpPr>
      <xdr:spPr>
        <a:xfrm>
          <a:off x="13512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114300</xdr:rowOff>
    </xdr:from>
    <xdr:to>
      <xdr:col>19</xdr:col>
      <xdr:colOff>6350</xdr:colOff>
      <xdr:row>19</xdr:row>
      <xdr:rowOff>44450</xdr:rowOff>
    </xdr:to>
    <xdr:sp macro="" textlink="">
      <xdr:nvSpPr>
        <xdr:cNvPr id="141" name="フローチャート : 判断 140"/>
        <xdr:cNvSpPr/>
      </xdr:nvSpPr>
      <xdr:spPr>
        <a:xfrm>
          <a:off x="12954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29227</xdr:rowOff>
    </xdr:from>
    <xdr:ext cx="762000" cy="259045"/>
    <xdr:sp macro="" textlink="">
      <xdr:nvSpPr>
        <xdr:cNvPr id="142" name="テキスト ボックス 141"/>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50800</xdr:rowOff>
    </xdr:from>
    <xdr:to>
      <xdr:col>24</xdr:col>
      <xdr:colOff>82550</xdr:colOff>
      <xdr:row>18</xdr:row>
      <xdr:rowOff>152400</xdr:rowOff>
    </xdr:to>
    <xdr:sp macro="" textlink="">
      <xdr:nvSpPr>
        <xdr:cNvPr id="148" name="円/楕円 147"/>
        <xdr:cNvSpPr/>
      </xdr:nvSpPr>
      <xdr:spPr>
        <a:xfrm>
          <a:off x="164592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22877</xdr:rowOff>
    </xdr:from>
    <xdr:ext cx="762000" cy="259045"/>
    <xdr:sp macro="" textlink="">
      <xdr:nvSpPr>
        <xdr:cNvPr id="149" name="物件費該当値テキスト"/>
        <xdr:cNvSpPr txBox="1"/>
      </xdr:nvSpPr>
      <xdr:spPr>
        <a:xfrm>
          <a:off x="165989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146050</xdr:rowOff>
    </xdr:from>
    <xdr:to>
      <xdr:col>22</xdr:col>
      <xdr:colOff>615950</xdr:colOff>
      <xdr:row>18</xdr:row>
      <xdr:rowOff>76200</xdr:rowOff>
    </xdr:to>
    <xdr:sp macro="" textlink="">
      <xdr:nvSpPr>
        <xdr:cNvPr id="150" name="円/楕円 149"/>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60977</xdr:rowOff>
    </xdr:from>
    <xdr:ext cx="736600" cy="259045"/>
    <xdr:sp macro="" textlink="">
      <xdr:nvSpPr>
        <xdr:cNvPr id="151" name="テキスト ボックス 150"/>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xdr:rowOff>
    </xdr:from>
    <xdr:to>
      <xdr:col>21</xdr:col>
      <xdr:colOff>412750</xdr:colOff>
      <xdr:row>18</xdr:row>
      <xdr:rowOff>114300</xdr:rowOff>
    </xdr:to>
    <xdr:sp macro="" textlink="">
      <xdr:nvSpPr>
        <xdr:cNvPr id="152" name="円/楕円 151"/>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3" name="テキスト ボックス 15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54" name="円/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55" name="テキスト ボックス 154"/>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6" name="円/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35577</xdr:rowOff>
    </xdr:from>
    <xdr:ext cx="762000" cy="259045"/>
    <xdr:sp macro="" textlink="">
      <xdr:nvSpPr>
        <xdr:cNvPr id="157" name="テキスト ボックス 156"/>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0.3</a:t>
          </a:r>
          <a:r>
            <a:rPr kumimoji="1" lang="ja-JP" altLang="en-US" sz="1300">
              <a:latin typeface="ＭＳ Ｐゴシック"/>
            </a:rPr>
            <a:t>ポイント増加し、類似団体平均値より</a:t>
          </a:r>
          <a:r>
            <a:rPr kumimoji="1" lang="en-US" altLang="ja-JP" sz="1300">
              <a:latin typeface="ＭＳ Ｐゴシック"/>
            </a:rPr>
            <a:t>0.8</a:t>
          </a:r>
          <a:r>
            <a:rPr kumimoji="1" lang="ja-JP" altLang="en-US" sz="1300">
              <a:latin typeface="ＭＳ Ｐゴシック"/>
            </a:rPr>
            <a:t>ポイント上回った。増加要因としては、少子高齢化の進行に伴う社会保障や社会福祉費の増加、生活保護受給者の増加等による。</a:t>
          </a:r>
          <a:endParaRPr kumimoji="1" lang="en-US" altLang="ja-JP" sz="1300">
            <a:latin typeface="ＭＳ Ｐゴシック"/>
          </a:endParaRPr>
        </a:p>
        <a:p>
          <a:r>
            <a:rPr kumimoji="1" lang="ja-JP" altLang="en-US" sz="1300">
              <a:latin typeface="ＭＳ Ｐゴシック"/>
            </a:rPr>
            <a:t>　特に生活保護費について増加が見込まれることから、資格審査や給付の適正化等に努めていきたい。</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165100</xdr:rowOff>
    </xdr:from>
    <xdr:to>
      <xdr:col>7</xdr:col>
      <xdr:colOff>15875</xdr:colOff>
      <xdr:row>58</xdr:row>
      <xdr:rowOff>50800</xdr:rowOff>
    </xdr:to>
    <xdr:cxnSp macro="">
      <xdr:nvCxnSpPr>
        <xdr:cNvPr id="190" name="直線コネクタ 189"/>
        <xdr:cNvCxnSpPr/>
      </xdr:nvCxnSpPr>
      <xdr:spPr>
        <a:xfrm>
          <a:off x="3987800" y="9937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57</xdr:row>
      <xdr:rowOff>165100</xdr:rowOff>
    </xdr:to>
    <xdr:cxnSp macro="">
      <xdr:nvCxnSpPr>
        <xdr:cNvPr id="193" name="直線コネクタ 192"/>
        <xdr:cNvCxnSpPr/>
      </xdr:nvCxnSpPr>
      <xdr:spPr>
        <a:xfrm>
          <a:off x="3098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127000</xdr:rowOff>
    </xdr:to>
    <xdr:cxnSp macro="">
      <xdr:nvCxnSpPr>
        <xdr:cNvPr id="196" name="直線コネクタ 195"/>
        <xdr:cNvCxnSpPr/>
      </xdr:nvCxnSpPr>
      <xdr:spPr>
        <a:xfrm>
          <a:off x="2209800" y="9747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57150</xdr:rowOff>
    </xdr:from>
    <xdr:to>
      <xdr:col>4</xdr:col>
      <xdr:colOff>396875</xdr:colOff>
      <xdr:row>57</xdr:row>
      <xdr:rowOff>158750</xdr:rowOff>
    </xdr:to>
    <xdr:sp macro="" textlink="">
      <xdr:nvSpPr>
        <xdr:cNvPr id="197" name="フローチャート :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146050</xdr:rowOff>
    </xdr:to>
    <xdr:cxnSp macro="">
      <xdr:nvCxnSpPr>
        <xdr:cNvPr id="199" name="直線コネクタ 198"/>
        <xdr:cNvCxnSpPr/>
      </xdr:nvCxnSpPr>
      <xdr:spPr>
        <a:xfrm>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200" name="フローチャート :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02" name="フローチャート : 判断 201"/>
        <xdr:cNvSpPr/>
      </xdr:nvSpPr>
      <xdr:spPr>
        <a:xfrm>
          <a:off x="1270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03" name="テキスト ボックス 202"/>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9" name="円/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114300</xdr:rowOff>
    </xdr:from>
    <xdr:to>
      <xdr:col>5</xdr:col>
      <xdr:colOff>600075</xdr:colOff>
      <xdr:row>58</xdr:row>
      <xdr:rowOff>44450</xdr:rowOff>
    </xdr:to>
    <xdr:sp macro="" textlink="">
      <xdr:nvSpPr>
        <xdr:cNvPr id="211" name="円/楕円 210"/>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29227</xdr:rowOff>
    </xdr:from>
    <xdr:ext cx="736600" cy="259045"/>
    <xdr:sp macro="" textlink="">
      <xdr:nvSpPr>
        <xdr:cNvPr id="212" name="テキスト ボックス 211"/>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396875</xdr:colOff>
      <xdr:row>58</xdr:row>
      <xdr:rowOff>6350</xdr:rowOff>
    </xdr:to>
    <xdr:sp macro="" textlink="">
      <xdr:nvSpPr>
        <xdr:cNvPr id="213" name="円/楕円 212"/>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162577</xdr:rowOff>
    </xdr:from>
    <xdr:ext cx="762000" cy="259045"/>
    <xdr:sp macro="" textlink="">
      <xdr:nvSpPr>
        <xdr:cNvPr id="214" name="テキスト ボックス 213"/>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5" name="円/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35577</xdr:rowOff>
    </xdr:from>
    <xdr:ext cx="762000" cy="259045"/>
    <xdr:sp macro="" textlink="">
      <xdr:nvSpPr>
        <xdr:cNvPr id="216" name="テキスト ボックス 215"/>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7" name="円/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168927</xdr:rowOff>
    </xdr:from>
    <xdr:ext cx="762000" cy="259045"/>
    <xdr:sp macro="" textlink="">
      <xdr:nvSpPr>
        <xdr:cNvPr id="218" name="テキスト ボックス 217"/>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1.0</a:t>
          </a:r>
          <a:r>
            <a:rPr kumimoji="1" lang="ja-JP" altLang="en-US" sz="1300">
              <a:latin typeface="ＭＳ Ｐゴシック"/>
            </a:rPr>
            <a:t>ポイント増加となったが、類似団体平均値より</a:t>
          </a:r>
          <a:r>
            <a:rPr kumimoji="1" lang="en-US" altLang="ja-JP" sz="1300">
              <a:latin typeface="ＭＳ Ｐゴシック"/>
            </a:rPr>
            <a:t>0.3</a:t>
          </a:r>
          <a:r>
            <a:rPr kumimoji="1" lang="ja-JP" altLang="en-US" sz="1300">
              <a:latin typeface="ＭＳ Ｐゴシック"/>
            </a:rPr>
            <a:t>ポイント下回っている。主な増加要因としては、国民健康保険特別会計などへの繰出金が増加したことによる。</a:t>
          </a:r>
          <a:endParaRPr kumimoji="1" lang="en-US" altLang="ja-JP" sz="1300">
            <a:latin typeface="ＭＳ Ｐゴシック"/>
          </a:endParaRPr>
        </a:p>
        <a:p>
          <a:r>
            <a:rPr kumimoji="1" lang="ja-JP" altLang="en-US" sz="1300">
              <a:latin typeface="ＭＳ Ｐゴシック"/>
            </a:rPr>
            <a:t>　国民健康保険特別会計において、多額の一般会計繰入金が必要となっていることから、段階的な保険税の適正化を図ることにより、普通会計の負担額を減らしていくよう努める。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146050</xdr:rowOff>
    </xdr:to>
    <xdr:cxnSp macro="">
      <xdr:nvCxnSpPr>
        <xdr:cNvPr id="255" name="直線コネクタ 254"/>
        <xdr:cNvCxnSpPr/>
      </xdr:nvCxnSpPr>
      <xdr:spPr>
        <a:xfrm>
          <a:off x="15671800" y="9652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50800</xdr:rowOff>
    </xdr:to>
    <xdr:cxnSp macro="">
      <xdr:nvCxnSpPr>
        <xdr:cNvPr id="258" name="直線コネクタ 257"/>
        <xdr:cNvCxnSpPr/>
      </xdr:nvCxnSpPr>
      <xdr:spPr>
        <a:xfrm>
          <a:off x="14782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57802</xdr:rowOff>
    </xdr:from>
    <xdr:ext cx="736600" cy="259045"/>
    <xdr:sp macro="" textlink="">
      <xdr:nvSpPr>
        <xdr:cNvPr id="260" name="テキスト ボックス 259"/>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146050</xdr:rowOff>
    </xdr:to>
    <xdr:cxnSp macro="">
      <xdr:nvCxnSpPr>
        <xdr:cNvPr id="261" name="直線コネクタ 260"/>
        <xdr:cNvCxnSpPr/>
      </xdr:nvCxnSpPr>
      <xdr:spPr>
        <a:xfrm>
          <a:off x="13893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161925</xdr:rowOff>
    </xdr:from>
    <xdr:to>
      <xdr:col>21</xdr:col>
      <xdr:colOff>412750</xdr:colOff>
      <xdr:row>56</xdr:row>
      <xdr:rowOff>92075</xdr:rowOff>
    </xdr:to>
    <xdr:sp macro="" textlink="">
      <xdr:nvSpPr>
        <xdr:cNvPr id="262" name="フローチャート : 判断 261"/>
        <xdr:cNvSpPr/>
      </xdr:nvSpPr>
      <xdr:spPr>
        <a:xfrm>
          <a:off x="14732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76852</xdr:rowOff>
    </xdr:from>
    <xdr:ext cx="762000" cy="259045"/>
    <xdr:sp macro="" textlink="">
      <xdr:nvSpPr>
        <xdr:cNvPr id="263" name="テキスト ボックス 262"/>
        <xdr:cNvSpPr txBox="1"/>
      </xdr:nvSpPr>
      <xdr:spPr>
        <a:xfrm>
          <a:off x="14401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41275</xdr:rowOff>
    </xdr:from>
    <xdr:to>
      <xdr:col>20</xdr:col>
      <xdr:colOff>158750</xdr:colOff>
      <xdr:row>55</xdr:row>
      <xdr:rowOff>69850</xdr:rowOff>
    </xdr:to>
    <xdr:cxnSp macro="">
      <xdr:nvCxnSpPr>
        <xdr:cNvPr id="264" name="直線コネクタ 263"/>
        <xdr:cNvCxnSpPr/>
      </xdr:nvCxnSpPr>
      <xdr:spPr>
        <a:xfrm>
          <a:off x="13004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161925</xdr:rowOff>
    </xdr:from>
    <xdr:to>
      <xdr:col>20</xdr:col>
      <xdr:colOff>209550</xdr:colOff>
      <xdr:row>56</xdr:row>
      <xdr:rowOff>92075</xdr:rowOff>
    </xdr:to>
    <xdr:sp macro="" textlink="">
      <xdr:nvSpPr>
        <xdr:cNvPr id="265" name="フローチャート : 判断 264"/>
        <xdr:cNvSpPr/>
      </xdr:nvSpPr>
      <xdr:spPr>
        <a:xfrm>
          <a:off x="13843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76852</xdr:rowOff>
    </xdr:from>
    <xdr:ext cx="762000" cy="259045"/>
    <xdr:sp macro="" textlink="">
      <xdr:nvSpPr>
        <xdr:cNvPr id="266" name="テキスト ボックス 265"/>
        <xdr:cNvSpPr txBox="1"/>
      </xdr:nvSpPr>
      <xdr:spPr>
        <a:xfrm>
          <a:off x="13512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142875</xdr:rowOff>
    </xdr:from>
    <xdr:to>
      <xdr:col>19</xdr:col>
      <xdr:colOff>6350</xdr:colOff>
      <xdr:row>56</xdr:row>
      <xdr:rowOff>73025</xdr:rowOff>
    </xdr:to>
    <xdr:sp macro="" textlink="">
      <xdr:nvSpPr>
        <xdr:cNvPr id="267" name="フローチャート : 判断 266"/>
        <xdr:cNvSpPr/>
      </xdr:nvSpPr>
      <xdr:spPr>
        <a:xfrm>
          <a:off x="12954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57802</xdr:rowOff>
    </xdr:from>
    <xdr:ext cx="762000" cy="259045"/>
    <xdr:sp macro="" textlink="">
      <xdr:nvSpPr>
        <xdr:cNvPr id="268" name="テキスト ボックス 267"/>
        <xdr:cNvSpPr txBox="1"/>
      </xdr:nvSpPr>
      <xdr:spPr>
        <a:xfrm>
          <a:off x="12623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74" name="円/楕円 273"/>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111777</xdr:rowOff>
    </xdr:from>
    <xdr:ext cx="762000" cy="259045"/>
    <xdr:sp macro="" textlink="">
      <xdr:nvSpPr>
        <xdr:cNvPr id="275" name="その他該当値テキスト"/>
        <xdr:cNvSpPr txBox="1"/>
      </xdr:nvSpPr>
      <xdr:spPr>
        <a:xfrm>
          <a:off x="16598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6" name="円/楕円 275"/>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7" name="テキスト ボックス 276"/>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8" name="円/楕円 277"/>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9" name="テキスト ボックス 278"/>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80" name="円/楕円 27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81" name="テキスト ボックス 28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161925</xdr:rowOff>
    </xdr:from>
    <xdr:to>
      <xdr:col>19</xdr:col>
      <xdr:colOff>6350</xdr:colOff>
      <xdr:row>55</xdr:row>
      <xdr:rowOff>92075</xdr:rowOff>
    </xdr:to>
    <xdr:sp macro="" textlink="">
      <xdr:nvSpPr>
        <xdr:cNvPr id="282" name="円/楕円 281"/>
        <xdr:cNvSpPr/>
      </xdr:nvSpPr>
      <xdr:spPr>
        <a:xfrm>
          <a:off x="12954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102252</xdr:rowOff>
    </xdr:from>
    <xdr:ext cx="762000" cy="259045"/>
    <xdr:sp macro="" textlink="">
      <xdr:nvSpPr>
        <xdr:cNvPr id="283" name="テキスト ボックス 282"/>
        <xdr:cNvSpPr txBox="1"/>
      </xdr:nvSpPr>
      <xdr:spPr>
        <a:xfrm>
          <a:off x="12623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0.6</a:t>
          </a:r>
          <a:r>
            <a:rPr kumimoji="1" lang="ja-JP" altLang="en-US" sz="1300">
              <a:latin typeface="ＭＳ Ｐゴシック"/>
            </a:rPr>
            <a:t>ポイント増加となり、類似団体平均値より</a:t>
          </a:r>
          <a:r>
            <a:rPr kumimoji="1" lang="en-US" altLang="ja-JP" sz="1300">
              <a:latin typeface="ＭＳ Ｐゴシック"/>
            </a:rPr>
            <a:t>1.3</a:t>
          </a:r>
          <a:r>
            <a:rPr kumimoji="1" lang="ja-JP" altLang="en-US" sz="1300">
              <a:latin typeface="ＭＳ Ｐゴシック"/>
            </a:rPr>
            <a:t>ポイント上回っている。主な増加要因としては、産地パワーアップ事業補助金の増による。</a:t>
          </a:r>
          <a:endParaRPr kumimoji="1" lang="en-US" altLang="ja-JP" sz="1300">
            <a:latin typeface="ＭＳ Ｐゴシック"/>
          </a:endParaRPr>
        </a:p>
        <a:p>
          <a:r>
            <a:rPr kumimoji="1" lang="ja-JP" altLang="en-US" sz="1300">
              <a:latin typeface="ＭＳ Ｐゴシック"/>
            </a:rPr>
            <a:t>　今後は引き続き一部事務組合への負担金を始め水道事業会計補助金等を見直し、歳出の抑制に努めていく。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159004</xdr:rowOff>
    </xdr:to>
    <xdr:cxnSp macro="">
      <xdr:nvCxnSpPr>
        <xdr:cNvPr id="313" name="直線コネクタ 312"/>
        <xdr:cNvCxnSpPr/>
      </xdr:nvCxnSpPr>
      <xdr:spPr>
        <a:xfrm>
          <a:off x="15671800" y="6303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149860</xdr:rowOff>
    </xdr:to>
    <xdr:cxnSp macro="">
      <xdr:nvCxnSpPr>
        <xdr:cNvPr id="316" name="直線コネクタ 315"/>
        <xdr:cNvCxnSpPr/>
      </xdr:nvCxnSpPr>
      <xdr:spPr>
        <a:xfrm flipV="1">
          <a:off x="14782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163576</xdr:rowOff>
    </xdr:to>
    <xdr:cxnSp macro="">
      <xdr:nvCxnSpPr>
        <xdr:cNvPr id="319" name="直線コネクタ 318"/>
        <xdr:cNvCxnSpPr/>
      </xdr:nvCxnSpPr>
      <xdr:spPr>
        <a:xfrm flipV="1">
          <a:off x="13893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20" name="フローチャート : 判断 319"/>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1" name="テキスト ボックス 320"/>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36</xdr:row>
      <xdr:rowOff>163576</xdr:rowOff>
    </xdr:to>
    <xdr:cxnSp macro="">
      <xdr:nvCxnSpPr>
        <xdr:cNvPr id="322" name="直線コネクタ 321"/>
        <xdr:cNvCxnSpPr/>
      </xdr:nvCxnSpPr>
      <xdr:spPr>
        <a:xfrm>
          <a:off x="13004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3" name="フローチャート : 判断 32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4" name="テキスト ボックス 32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5" name="フローチャート : 判断 324"/>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26" name="テキスト ボックス 325"/>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32" name="円/楕円 331"/>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33"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34" name="円/楕円 33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35" name="テキスト ボックス 334"/>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6" name="円/楕円 33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7" name="テキスト ボックス 33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38" name="円/楕円 337"/>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39" name="テキスト ボックス 33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40" name="円/楕円 339"/>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41" name="テキスト ボックス 34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2.9</a:t>
          </a:r>
          <a:r>
            <a:rPr kumimoji="1" lang="ja-JP" altLang="en-US" sz="1300">
              <a:latin typeface="ＭＳ Ｐゴシック"/>
            </a:rPr>
            <a:t>ポイント下回っているものの、昨年度と比較し</a:t>
          </a:r>
          <a:r>
            <a:rPr kumimoji="1" lang="en-US" altLang="ja-JP" sz="1300">
              <a:latin typeface="ＭＳ Ｐゴシック"/>
            </a:rPr>
            <a:t>0.7</a:t>
          </a:r>
          <a:r>
            <a:rPr kumimoji="1" lang="ja-JP" altLang="en-US" sz="1300">
              <a:latin typeface="ＭＳ Ｐゴシック"/>
            </a:rPr>
            <a:t>ポイント増加している。主な増加要因としては、新市町村づくり支援事業費補助金等経常特定財源の減に伴い、公債費に係る経常経費充当一般財源が増加したことによる。</a:t>
          </a:r>
          <a:endParaRPr kumimoji="1" lang="en-US" altLang="ja-JP" sz="1300">
            <a:latin typeface="ＭＳ Ｐゴシック"/>
          </a:endParaRPr>
        </a:p>
        <a:p>
          <a:r>
            <a:rPr kumimoji="1" lang="ja-JP" altLang="en-US" sz="1300">
              <a:latin typeface="ＭＳ Ｐゴシック"/>
            </a:rPr>
            <a:t>　今後は統合小学校整備事業など大規模な財政需要が予想されるため、事業の選択と集中を図り、基金等を活用することにより、可能な限り公債費の抑制に努める。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97282</xdr:rowOff>
    </xdr:to>
    <xdr:cxnSp macro="">
      <xdr:nvCxnSpPr>
        <xdr:cNvPr id="371" name="直線コネクタ 370"/>
        <xdr:cNvCxnSpPr/>
      </xdr:nvCxnSpPr>
      <xdr:spPr>
        <a:xfrm>
          <a:off x="3987800" y="13266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124713</xdr:rowOff>
    </xdr:to>
    <xdr:cxnSp macro="">
      <xdr:nvCxnSpPr>
        <xdr:cNvPr id="374" name="直線コネクタ 373"/>
        <xdr:cNvCxnSpPr/>
      </xdr:nvCxnSpPr>
      <xdr:spPr>
        <a:xfrm flipV="1">
          <a:off x="3098800" y="132669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76" name="テキスト ボックス 375"/>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129287</xdr:rowOff>
    </xdr:to>
    <xdr:cxnSp macro="">
      <xdr:nvCxnSpPr>
        <xdr:cNvPr id="377" name="直線コネクタ 376"/>
        <xdr:cNvCxnSpPr/>
      </xdr:nvCxnSpPr>
      <xdr:spPr>
        <a:xfrm flipV="1">
          <a:off x="2209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8" name="フローチャート : 判断 377"/>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9" name="テキスト ボックス 378"/>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129287</xdr:rowOff>
    </xdr:to>
    <xdr:cxnSp macro="">
      <xdr:nvCxnSpPr>
        <xdr:cNvPr id="380" name="直線コネクタ 379"/>
        <xdr:cNvCxnSpPr/>
      </xdr:nvCxnSpPr>
      <xdr:spPr>
        <a:xfrm>
          <a:off x="1320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81" name="フローチャート : 判断 380"/>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82" name="テキスト ボックス 381"/>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3" name="フローチャート : 判断 382"/>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4" name="テキスト ボックス 383"/>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90" name="円/楕円 389"/>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63009</xdr:rowOff>
    </xdr:from>
    <xdr:ext cx="762000" cy="259045"/>
    <xdr:sp macro="" textlink="">
      <xdr:nvSpPr>
        <xdr:cNvPr id="391"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92" name="円/楕円 391"/>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93" name="テキスト ボックス 392"/>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94" name="円/楕円 393"/>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95" name="テキスト ボックス 394"/>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96" name="円/楕円 395"/>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97" name="テキスト ボックス 396"/>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8" name="円/楕円 397"/>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9" name="テキスト ボックス 398"/>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2.0</a:t>
          </a:r>
          <a:r>
            <a:rPr kumimoji="1" lang="ja-JP" altLang="en-US" sz="1300">
              <a:latin typeface="ＭＳ Ｐゴシック"/>
            </a:rPr>
            <a:t>ポイント増加となったが、類似団体平均値より</a:t>
          </a:r>
          <a:r>
            <a:rPr kumimoji="1" lang="en-US" altLang="ja-JP" sz="1300">
              <a:latin typeface="ＭＳ Ｐゴシック"/>
            </a:rPr>
            <a:t>1.3</a:t>
          </a:r>
          <a:r>
            <a:rPr kumimoji="1" lang="ja-JP" altLang="en-US" sz="1300">
              <a:latin typeface="ＭＳ Ｐゴシック"/>
            </a:rPr>
            <a:t>ポイント下回っている。昨年度から増加した主な要因としては、委託料の増加に伴う物件費の増や、生活保護費や社会福祉費の増加に伴う扶助費の増などによる。</a:t>
          </a:r>
          <a:endParaRPr kumimoji="1" lang="en-US" altLang="ja-JP" sz="1300">
            <a:latin typeface="ＭＳ Ｐゴシック"/>
          </a:endParaRPr>
        </a:p>
        <a:p>
          <a:r>
            <a:rPr kumimoji="1" lang="ja-JP" altLang="en-US" sz="1300">
              <a:latin typeface="ＭＳ Ｐゴシック"/>
            </a:rPr>
            <a:t>　今後についても、人件費の増加に伴う委託料の増や統合小学校整備事業等の財政需要に備え、引き続き精査を行い歳出の抑制に努めていく。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75564</xdr:rowOff>
    </xdr:from>
    <xdr:to>
      <xdr:col>24</xdr:col>
      <xdr:colOff>31750</xdr:colOff>
      <xdr:row>77</xdr:row>
      <xdr:rowOff>18414</xdr:rowOff>
    </xdr:to>
    <xdr:cxnSp macro="">
      <xdr:nvCxnSpPr>
        <xdr:cNvPr id="428" name="直線コネクタ 427"/>
        <xdr:cNvCxnSpPr/>
      </xdr:nvCxnSpPr>
      <xdr:spPr>
        <a:xfrm>
          <a:off x="15671800" y="131057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29"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75564</xdr:rowOff>
    </xdr:from>
    <xdr:to>
      <xdr:col>22</xdr:col>
      <xdr:colOff>565150</xdr:colOff>
      <xdr:row>76</xdr:row>
      <xdr:rowOff>115570</xdr:rowOff>
    </xdr:to>
    <xdr:cxnSp macro="">
      <xdr:nvCxnSpPr>
        <xdr:cNvPr id="431" name="直線コネクタ 430"/>
        <xdr:cNvCxnSpPr/>
      </xdr:nvCxnSpPr>
      <xdr:spPr>
        <a:xfrm flipV="1">
          <a:off x="14782800" y="131057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33" name="テキスト ボックス 432"/>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115570</xdr:rowOff>
    </xdr:to>
    <xdr:cxnSp macro="">
      <xdr:nvCxnSpPr>
        <xdr:cNvPr id="434" name="直線コネクタ 433"/>
        <xdr:cNvCxnSpPr/>
      </xdr:nvCxnSpPr>
      <xdr:spPr>
        <a:xfrm>
          <a:off x="13893800" y="13065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36195</xdr:rowOff>
    </xdr:from>
    <xdr:to>
      <xdr:col>21</xdr:col>
      <xdr:colOff>412750</xdr:colOff>
      <xdr:row>77</xdr:row>
      <xdr:rowOff>137795</xdr:rowOff>
    </xdr:to>
    <xdr:sp macro="" textlink="">
      <xdr:nvSpPr>
        <xdr:cNvPr id="435" name="フローチャート : 判断 434"/>
        <xdr:cNvSpPr/>
      </xdr:nvSpPr>
      <xdr:spPr>
        <a:xfrm>
          <a:off x="14732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122572</xdr:rowOff>
    </xdr:from>
    <xdr:ext cx="762000" cy="259045"/>
    <xdr:sp macro="" textlink="">
      <xdr:nvSpPr>
        <xdr:cNvPr id="436" name="テキスト ボックス 435"/>
        <xdr:cNvSpPr txBox="1"/>
      </xdr:nvSpPr>
      <xdr:spPr>
        <a:xfrm>
          <a:off x="14401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167005</xdr:rowOff>
    </xdr:from>
    <xdr:to>
      <xdr:col>20</xdr:col>
      <xdr:colOff>158750</xdr:colOff>
      <xdr:row>76</xdr:row>
      <xdr:rowOff>35561</xdr:rowOff>
    </xdr:to>
    <xdr:cxnSp macro="">
      <xdr:nvCxnSpPr>
        <xdr:cNvPr id="437" name="直線コネクタ 436"/>
        <xdr:cNvCxnSpPr/>
      </xdr:nvCxnSpPr>
      <xdr:spPr>
        <a:xfrm>
          <a:off x="13004800" y="13025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8" name="フローチャート : 判断 437"/>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9" name="テキスト ボックス 438"/>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40" name="フローチャート :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41" name="テキスト ボックス 44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139064</xdr:rowOff>
    </xdr:from>
    <xdr:to>
      <xdr:col>24</xdr:col>
      <xdr:colOff>82550</xdr:colOff>
      <xdr:row>77</xdr:row>
      <xdr:rowOff>69214</xdr:rowOff>
    </xdr:to>
    <xdr:sp macro="" textlink="">
      <xdr:nvSpPr>
        <xdr:cNvPr id="447" name="円/楕円 446"/>
        <xdr:cNvSpPr/>
      </xdr:nvSpPr>
      <xdr:spPr>
        <a:xfrm>
          <a:off x="164592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155591</xdr:rowOff>
    </xdr:from>
    <xdr:ext cx="762000" cy="259045"/>
    <xdr:sp macro="" textlink="">
      <xdr:nvSpPr>
        <xdr:cNvPr id="448" name="公債費以外該当値テキスト"/>
        <xdr:cNvSpPr txBox="1"/>
      </xdr:nvSpPr>
      <xdr:spPr>
        <a:xfrm>
          <a:off x="16598900" y="130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24764</xdr:rowOff>
    </xdr:from>
    <xdr:to>
      <xdr:col>22</xdr:col>
      <xdr:colOff>615950</xdr:colOff>
      <xdr:row>76</xdr:row>
      <xdr:rowOff>126364</xdr:rowOff>
    </xdr:to>
    <xdr:sp macro="" textlink="">
      <xdr:nvSpPr>
        <xdr:cNvPr id="449" name="円/楕円 448"/>
        <xdr:cNvSpPr/>
      </xdr:nvSpPr>
      <xdr:spPr>
        <a:xfrm>
          <a:off x="15621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136542</xdr:rowOff>
    </xdr:from>
    <xdr:ext cx="736600" cy="259045"/>
    <xdr:sp macro="" textlink="">
      <xdr:nvSpPr>
        <xdr:cNvPr id="450" name="テキスト ボックス 449"/>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51" name="円/楕円 450"/>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52" name="テキスト ボックス 451"/>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3" name="円/楕円 452"/>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54" name="テキスト ボックス 453"/>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116205</xdr:rowOff>
    </xdr:from>
    <xdr:to>
      <xdr:col>19</xdr:col>
      <xdr:colOff>6350</xdr:colOff>
      <xdr:row>76</xdr:row>
      <xdr:rowOff>46355</xdr:rowOff>
    </xdr:to>
    <xdr:sp macro="" textlink="">
      <xdr:nvSpPr>
        <xdr:cNvPr id="455" name="円/楕円 454"/>
        <xdr:cNvSpPr/>
      </xdr:nvSpPr>
      <xdr:spPr>
        <a:xfrm>
          <a:off x="12954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56532</xdr:rowOff>
    </xdr:from>
    <xdr:ext cx="762000" cy="259045"/>
    <xdr:sp macro="" textlink="">
      <xdr:nvSpPr>
        <xdr:cNvPr id="456" name="テキスト ボックス 455"/>
        <xdr:cNvSpPr txBox="1"/>
      </xdr:nvSpPr>
      <xdr:spPr>
        <a:xfrm>
          <a:off x="12623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茨城県鉾田市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145478</xdr:rowOff>
    </xdr:from>
    <xdr:to>
      <xdr:col>4</xdr:col>
      <xdr:colOff>1117600</xdr:colOff>
      <xdr:row>18</xdr:row>
      <xdr:rowOff>157118</xdr:rowOff>
    </xdr:to>
    <xdr:cxnSp macro="">
      <xdr:nvCxnSpPr>
        <xdr:cNvPr id="50" name="直線コネクタ 49"/>
        <xdr:cNvCxnSpPr/>
      </xdr:nvCxnSpPr>
      <xdr:spPr bwMode="auto">
        <a:xfrm>
          <a:off x="5003800" y="3279203"/>
          <a:ext cx="647700" cy="11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136430</xdr:rowOff>
    </xdr:from>
    <xdr:to>
      <xdr:col>4</xdr:col>
      <xdr:colOff>469900</xdr:colOff>
      <xdr:row>18</xdr:row>
      <xdr:rowOff>145478</xdr:rowOff>
    </xdr:to>
    <xdr:cxnSp macro="">
      <xdr:nvCxnSpPr>
        <xdr:cNvPr id="53" name="直線コネクタ 52"/>
        <xdr:cNvCxnSpPr/>
      </xdr:nvCxnSpPr>
      <xdr:spPr bwMode="auto">
        <a:xfrm>
          <a:off x="4305300" y="3270155"/>
          <a:ext cx="698500" cy="9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136430</xdr:rowOff>
    </xdr:from>
    <xdr:to>
      <xdr:col>3</xdr:col>
      <xdr:colOff>904875</xdr:colOff>
      <xdr:row>18</xdr:row>
      <xdr:rowOff>137820</xdr:rowOff>
    </xdr:to>
    <xdr:cxnSp macro="">
      <xdr:nvCxnSpPr>
        <xdr:cNvPr id="56" name="直線コネクタ 55"/>
        <xdr:cNvCxnSpPr/>
      </xdr:nvCxnSpPr>
      <xdr:spPr bwMode="auto">
        <a:xfrm flipV="1">
          <a:off x="3606800" y="3270155"/>
          <a:ext cx="698500" cy="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20269</xdr:rowOff>
    </xdr:from>
    <xdr:to>
      <xdr:col>3</xdr:col>
      <xdr:colOff>955675</xdr:colOff>
      <xdr:row>18</xdr:row>
      <xdr:rowOff>121869</xdr:rowOff>
    </xdr:to>
    <xdr:sp macro="" textlink="">
      <xdr:nvSpPr>
        <xdr:cNvPr id="57" name="フローチャート : 判断 56"/>
        <xdr:cNvSpPr/>
      </xdr:nvSpPr>
      <xdr:spPr bwMode="auto">
        <a:xfrm>
          <a:off x="4254500" y="3153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132046</xdr:rowOff>
    </xdr:from>
    <xdr:ext cx="762000" cy="259045"/>
    <xdr:sp macro="" textlink="">
      <xdr:nvSpPr>
        <xdr:cNvPr id="58" name="テキスト ボックス 57"/>
        <xdr:cNvSpPr txBox="1"/>
      </xdr:nvSpPr>
      <xdr:spPr>
        <a:xfrm>
          <a:off x="3924300" y="292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137820</xdr:rowOff>
    </xdr:from>
    <xdr:to>
      <xdr:col>3</xdr:col>
      <xdr:colOff>206375</xdr:colOff>
      <xdr:row>18</xdr:row>
      <xdr:rowOff>159271</xdr:rowOff>
    </xdr:to>
    <xdr:cxnSp macro="">
      <xdr:nvCxnSpPr>
        <xdr:cNvPr id="59" name="直線コネクタ 58"/>
        <xdr:cNvCxnSpPr/>
      </xdr:nvCxnSpPr>
      <xdr:spPr bwMode="auto">
        <a:xfrm flipV="1">
          <a:off x="2908300" y="3271545"/>
          <a:ext cx="698500" cy="2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48292</xdr:rowOff>
    </xdr:from>
    <xdr:to>
      <xdr:col>3</xdr:col>
      <xdr:colOff>257175</xdr:colOff>
      <xdr:row>18</xdr:row>
      <xdr:rowOff>149892</xdr:rowOff>
    </xdr:to>
    <xdr:sp macro="" textlink="">
      <xdr:nvSpPr>
        <xdr:cNvPr id="60" name="フローチャート : 判断 59"/>
        <xdr:cNvSpPr/>
      </xdr:nvSpPr>
      <xdr:spPr bwMode="auto">
        <a:xfrm>
          <a:off x="3556000" y="3182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160069</xdr:rowOff>
    </xdr:from>
    <xdr:ext cx="762000" cy="259045"/>
    <xdr:sp macro="" textlink="">
      <xdr:nvSpPr>
        <xdr:cNvPr id="61" name="テキスト ボックス 60"/>
        <xdr:cNvSpPr txBox="1"/>
      </xdr:nvSpPr>
      <xdr:spPr>
        <a:xfrm>
          <a:off x="3225800" y="295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5220</xdr:rowOff>
    </xdr:from>
    <xdr:to>
      <xdr:col>2</xdr:col>
      <xdr:colOff>692150</xdr:colOff>
      <xdr:row>18</xdr:row>
      <xdr:rowOff>106820</xdr:rowOff>
    </xdr:to>
    <xdr:sp macro="" textlink="">
      <xdr:nvSpPr>
        <xdr:cNvPr id="62" name="フローチャート : 判断 61"/>
        <xdr:cNvSpPr/>
      </xdr:nvSpPr>
      <xdr:spPr bwMode="auto">
        <a:xfrm>
          <a:off x="2857500" y="31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116997</xdr:rowOff>
    </xdr:from>
    <xdr:ext cx="762000" cy="259045"/>
    <xdr:sp macro="" textlink="">
      <xdr:nvSpPr>
        <xdr:cNvPr id="63" name="テキスト ボックス 62"/>
        <xdr:cNvSpPr txBox="1"/>
      </xdr:nvSpPr>
      <xdr:spPr>
        <a:xfrm>
          <a:off x="2527300" y="290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106318</xdr:rowOff>
    </xdr:from>
    <xdr:to>
      <xdr:col>5</xdr:col>
      <xdr:colOff>34925</xdr:colOff>
      <xdr:row>19</xdr:row>
      <xdr:rowOff>36468</xdr:rowOff>
    </xdr:to>
    <xdr:sp macro="" textlink="">
      <xdr:nvSpPr>
        <xdr:cNvPr id="69" name="円/楕円 68"/>
        <xdr:cNvSpPr/>
      </xdr:nvSpPr>
      <xdr:spPr bwMode="auto">
        <a:xfrm>
          <a:off x="5600700" y="324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78395</xdr:rowOff>
    </xdr:from>
    <xdr:ext cx="762000" cy="259045"/>
    <xdr:sp macro="" textlink="">
      <xdr:nvSpPr>
        <xdr:cNvPr id="70" name="人口1人当たり決算額の推移該当値テキスト130"/>
        <xdr:cNvSpPr txBox="1"/>
      </xdr:nvSpPr>
      <xdr:spPr>
        <a:xfrm>
          <a:off x="5740400" y="32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94679</xdr:rowOff>
    </xdr:from>
    <xdr:to>
      <xdr:col>4</xdr:col>
      <xdr:colOff>520700</xdr:colOff>
      <xdr:row>19</xdr:row>
      <xdr:rowOff>24829</xdr:rowOff>
    </xdr:to>
    <xdr:sp macro="" textlink="">
      <xdr:nvSpPr>
        <xdr:cNvPr id="71" name="円/楕円 70"/>
        <xdr:cNvSpPr/>
      </xdr:nvSpPr>
      <xdr:spPr bwMode="auto">
        <a:xfrm>
          <a:off x="4953000" y="322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9605</xdr:rowOff>
    </xdr:from>
    <xdr:ext cx="736600" cy="259045"/>
    <xdr:sp macro="" textlink="">
      <xdr:nvSpPr>
        <xdr:cNvPr id="72" name="テキスト ボックス 71"/>
        <xdr:cNvSpPr txBox="1"/>
      </xdr:nvSpPr>
      <xdr:spPr>
        <a:xfrm>
          <a:off x="4622800" y="3314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85630</xdr:rowOff>
    </xdr:from>
    <xdr:to>
      <xdr:col>3</xdr:col>
      <xdr:colOff>955675</xdr:colOff>
      <xdr:row>19</xdr:row>
      <xdr:rowOff>15780</xdr:rowOff>
    </xdr:to>
    <xdr:sp macro="" textlink="">
      <xdr:nvSpPr>
        <xdr:cNvPr id="73" name="円/楕円 72"/>
        <xdr:cNvSpPr/>
      </xdr:nvSpPr>
      <xdr:spPr bwMode="auto">
        <a:xfrm>
          <a:off x="4254500" y="321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557</xdr:rowOff>
    </xdr:from>
    <xdr:ext cx="762000" cy="259045"/>
    <xdr:sp macro="" textlink="">
      <xdr:nvSpPr>
        <xdr:cNvPr id="74" name="テキスト ボックス 73"/>
        <xdr:cNvSpPr txBox="1"/>
      </xdr:nvSpPr>
      <xdr:spPr>
        <a:xfrm>
          <a:off x="3924300" y="33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75,005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87020</xdr:rowOff>
    </xdr:from>
    <xdr:to>
      <xdr:col>3</xdr:col>
      <xdr:colOff>257175</xdr:colOff>
      <xdr:row>19</xdr:row>
      <xdr:rowOff>17170</xdr:rowOff>
    </xdr:to>
    <xdr:sp macro="" textlink="">
      <xdr:nvSpPr>
        <xdr:cNvPr id="75" name="円/楕円 74"/>
        <xdr:cNvSpPr/>
      </xdr:nvSpPr>
      <xdr:spPr bwMode="auto">
        <a:xfrm>
          <a:off x="3556000" y="32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1947</xdr:rowOff>
    </xdr:from>
    <xdr:ext cx="762000" cy="259045"/>
    <xdr:sp macro="" textlink="">
      <xdr:nvSpPr>
        <xdr:cNvPr id="76" name="テキスト ボックス 75"/>
        <xdr:cNvSpPr txBox="1"/>
      </xdr:nvSpPr>
      <xdr:spPr>
        <a:xfrm>
          <a:off x="3225800" y="330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74,932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108471</xdr:rowOff>
    </xdr:from>
    <xdr:to>
      <xdr:col>2</xdr:col>
      <xdr:colOff>692150</xdr:colOff>
      <xdr:row>19</xdr:row>
      <xdr:rowOff>38621</xdr:rowOff>
    </xdr:to>
    <xdr:sp macro="" textlink="">
      <xdr:nvSpPr>
        <xdr:cNvPr id="77" name="円/楕円 76"/>
        <xdr:cNvSpPr/>
      </xdr:nvSpPr>
      <xdr:spPr bwMode="auto">
        <a:xfrm>
          <a:off x="2857500" y="324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23398</xdr:rowOff>
    </xdr:from>
    <xdr:ext cx="762000" cy="259045"/>
    <xdr:sp macro="" textlink="">
      <xdr:nvSpPr>
        <xdr:cNvPr id="78" name="テキスト ボックス 77"/>
        <xdr:cNvSpPr txBox="1"/>
      </xdr:nvSpPr>
      <xdr:spPr>
        <a:xfrm>
          <a:off x="2527300" y="33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135435</xdr:rowOff>
    </xdr:from>
    <xdr:to>
      <xdr:col>4</xdr:col>
      <xdr:colOff>1117600</xdr:colOff>
      <xdr:row>36</xdr:row>
      <xdr:rowOff>149768</xdr:rowOff>
    </xdr:to>
    <xdr:cxnSp macro="">
      <xdr:nvCxnSpPr>
        <xdr:cNvPr id="110" name="直線コネクタ 109"/>
        <xdr:cNvCxnSpPr/>
      </xdr:nvCxnSpPr>
      <xdr:spPr bwMode="auto">
        <a:xfrm flipV="1">
          <a:off x="5003800" y="7088685"/>
          <a:ext cx="647700" cy="1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90173</xdr:rowOff>
    </xdr:from>
    <xdr:to>
      <xdr:col>4</xdr:col>
      <xdr:colOff>469900</xdr:colOff>
      <xdr:row>36</xdr:row>
      <xdr:rowOff>149768</xdr:rowOff>
    </xdr:to>
    <xdr:cxnSp macro="">
      <xdr:nvCxnSpPr>
        <xdr:cNvPr id="113" name="直線コネクタ 112"/>
        <xdr:cNvCxnSpPr/>
      </xdr:nvCxnSpPr>
      <xdr:spPr bwMode="auto">
        <a:xfrm>
          <a:off x="4305300" y="7043423"/>
          <a:ext cx="698500" cy="5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71221</xdr:rowOff>
    </xdr:from>
    <xdr:to>
      <xdr:col>3</xdr:col>
      <xdr:colOff>904875</xdr:colOff>
      <xdr:row>36</xdr:row>
      <xdr:rowOff>90173</xdr:rowOff>
    </xdr:to>
    <xdr:cxnSp macro="">
      <xdr:nvCxnSpPr>
        <xdr:cNvPr id="116" name="直線コネクタ 115"/>
        <xdr:cNvCxnSpPr/>
      </xdr:nvCxnSpPr>
      <xdr:spPr bwMode="auto">
        <a:xfrm>
          <a:off x="3606800" y="7024471"/>
          <a:ext cx="698500" cy="18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93436</xdr:rowOff>
    </xdr:from>
    <xdr:to>
      <xdr:col>3</xdr:col>
      <xdr:colOff>955675</xdr:colOff>
      <xdr:row>37</xdr:row>
      <xdr:rowOff>23586</xdr:rowOff>
    </xdr:to>
    <xdr:sp macro="" textlink="">
      <xdr:nvSpPr>
        <xdr:cNvPr id="117" name="フローチャート : 判断 116"/>
        <xdr:cNvSpPr/>
      </xdr:nvSpPr>
      <xdr:spPr bwMode="auto">
        <a:xfrm>
          <a:off x="4254500" y="7046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8363</xdr:rowOff>
    </xdr:from>
    <xdr:ext cx="762000" cy="259045"/>
    <xdr:sp macro="" textlink="">
      <xdr:nvSpPr>
        <xdr:cNvPr id="118" name="テキスト ボックス 117"/>
        <xdr:cNvSpPr txBox="1"/>
      </xdr:nvSpPr>
      <xdr:spPr>
        <a:xfrm>
          <a:off x="3924300" y="713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16038</xdr:rowOff>
    </xdr:from>
    <xdr:to>
      <xdr:col>3</xdr:col>
      <xdr:colOff>206375</xdr:colOff>
      <xdr:row>36</xdr:row>
      <xdr:rowOff>71221</xdr:rowOff>
    </xdr:to>
    <xdr:cxnSp macro="">
      <xdr:nvCxnSpPr>
        <xdr:cNvPr id="119" name="直線コネクタ 118"/>
        <xdr:cNvCxnSpPr/>
      </xdr:nvCxnSpPr>
      <xdr:spPr bwMode="auto">
        <a:xfrm>
          <a:off x="2908300" y="6969288"/>
          <a:ext cx="698500" cy="55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31052</xdr:rowOff>
    </xdr:from>
    <xdr:to>
      <xdr:col>3</xdr:col>
      <xdr:colOff>257175</xdr:colOff>
      <xdr:row>36</xdr:row>
      <xdr:rowOff>132652</xdr:rowOff>
    </xdr:to>
    <xdr:sp macro="" textlink="">
      <xdr:nvSpPr>
        <xdr:cNvPr id="120" name="フローチャート : 判断 119"/>
        <xdr:cNvSpPr/>
      </xdr:nvSpPr>
      <xdr:spPr bwMode="auto">
        <a:xfrm>
          <a:off x="3556000" y="6984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117429</xdr:rowOff>
    </xdr:from>
    <xdr:ext cx="762000" cy="259045"/>
    <xdr:sp macro="" textlink="">
      <xdr:nvSpPr>
        <xdr:cNvPr id="121" name="テキスト ボックス 120"/>
        <xdr:cNvSpPr txBox="1"/>
      </xdr:nvSpPr>
      <xdr:spPr>
        <a:xfrm>
          <a:off x="3225800" y="70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341239</xdr:rowOff>
    </xdr:from>
    <xdr:to>
      <xdr:col>2</xdr:col>
      <xdr:colOff>692150</xdr:colOff>
      <xdr:row>36</xdr:row>
      <xdr:rowOff>99939</xdr:rowOff>
    </xdr:to>
    <xdr:sp macro="" textlink="">
      <xdr:nvSpPr>
        <xdr:cNvPr id="122" name="フローチャート : 判断 121"/>
        <xdr:cNvSpPr/>
      </xdr:nvSpPr>
      <xdr:spPr bwMode="auto">
        <a:xfrm>
          <a:off x="2857500" y="6951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84716</xdr:rowOff>
    </xdr:from>
    <xdr:ext cx="762000" cy="259045"/>
    <xdr:sp macro="" textlink="">
      <xdr:nvSpPr>
        <xdr:cNvPr id="123" name="テキスト ボックス 122"/>
        <xdr:cNvSpPr txBox="1"/>
      </xdr:nvSpPr>
      <xdr:spPr>
        <a:xfrm>
          <a:off x="2527300" y="703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84635</xdr:rowOff>
    </xdr:from>
    <xdr:to>
      <xdr:col>5</xdr:col>
      <xdr:colOff>34925</xdr:colOff>
      <xdr:row>37</xdr:row>
      <xdr:rowOff>14785</xdr:rowOff>
    </xdr:to>
    <xdr:sp macro="" textlink="">
      <xdr:nvSpPr>
        <xdr:cNvPr id="129" name="円/楕円 128"/>
        <xdr:cNvSpPr/>
      </xdr:nvSpPr>
      <xdr:spPr bwMode="auto">
        <a:xfrm>
          <a:off x="5600700" y="703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56712</xdr:rowOff>
    </xdr:from>
    <xdr:ext cx="762000" cy="259045"/>
    <xdr:sp macro="" textlink="">
      <xdr:nvSpPr>
        <xdr:cNvPr id="130" name="人口1人当たり決算額の推移該当値テキスト445"/>
        <xdr:cNvSpPr txBox="1"/>
      </xdr:nvSpPr>
      <xdr:spPr>
        <a:xfrm>
          <a:off x="5740400" y="70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98968</xdr:rowOff>
    </xdr:from>
    <xdr:to>
      <xdr:col>4</xdr:col>
      <xdr:colOff>520700</xdr:colOff>
      <xdr:row>37</xdr:row>
      <xdr:rowOff>29118</xdr:rowOff>
    </xdr:to>
    <xdr:sp macro="" textlink="">
      <xdr:nvSpPr>
        <xdr:cNvPr id="131" name="円/楕円 130"/>
        <xdr:cNvSpPr/>
      </xdr:nvSpPr>
      <xdr:spPr bwMode="auto">
        <a:xfrm>
          <a:off x="4953000" y="705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13895</xdr:rowOff>
    </xdr:from>
    <xdr:ext cx="736600" cy="259045"/>
    <xdr:sp macro="" textlink="">
      <xdr:nvSpPr>
        <xdr:cNvPr id="132" name="テキスト ボックス 131"/>
        <xdr:cNvSpPr txBox="1"/>
      </xdr:nvSpPr>
      <xdr:spPr>
        <a:xfrm>
          <a:off x="4622800" y="7138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39373</xdr:rowOff>
    </xdr:from>
    <xdr:to>
      <xdr:col>3</xdr:col>
      <xdr:colOff>955675</xdr:colOff>
      <xdr:row>36</xdr:row>
      <xdr:rowOff>140973</xdr:rowOff>
    </xdr:to>
    <xdr:sp macro="" textlink="">
      <xdr:nvSpPr>
        <xdr:cNvPr id="133" name="円/楕円 132"/>
        <xdr:cNvSpPr/>
      </xdr:nvSpPr>
      <xdr:spPr bwMode="auto">
        <a:xfrm>
          <a:off x="4254500" y="699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151150</xdr:rowOff>
    </xdr:from>
    <xdr:ext cx="762000" cy="259045"/>
    <xdr:sp macro="" textlink="">
      <xdr:nvSpPr>
        <xdr:cNvPr id="134" name="テキスト ボックス 133"/>
        <xdr:cNvSpPr txBox="1"/>
      </xdr:nvSpPr>
      <xdr:spPr>
        <a:xfrm>
          <a:off x="3924300" y="676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20421</xdr:rowOff>
    </xdr:from>
    <xdr:to>
      <xdr:col>3</xdr:col>
      <xdr:colOff>257175</xdr:colOff>
      <xdr:row>36</xdr:row>
      <xdr:rowOff>122021</xdr:rowOff>
    </xdr:to>
    <xdr:sp macro="" textlink="">
      <xdr:nvSpPr>
        <xdr:cNvPr id="135" name="円/楕円 134"/>
        <xdr:cNvSpPr/>
      </xdr:nvSpPr>
      <xdr:spPr bwMode="auto">
        <a:xfrm>
          <a:off x="3556000" y="697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132198</xdr:rowOff>
    </xdr:from>
    <xdr:ext cx="762000" cy="259045"/>
    <xdr:sp macro="" textlink="">
      <xdr:nvSpPr>
        <xdr:cNvPr id="136" name="テキスト ボックス 135"/>
        <xdr:cNvSpPr txBox="1"/>
      </xdr:nvSpPr>
      <xdr:spPr>
        <a:xfrm>
          <a:off x="3225800" y="674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308138</xdr:rowOff>
    </xdr:from>
    <xdr:to>
      <xdr:col>2</xdr:col>
      <xdr:colOff>692150</xdr:colOff>
      <xdr:row>36</xdr:row>
      <xdr:rowOff>66838</xdr:rowOff>
    </xdr:to>
    <xdr:sp macro="" textlink="">
      <xdr:nvSpPr>
        <xdr:cNvPr id="137" name="円/楕円 136"/>
        <xdr:cNvSpPr/>
      </xdr:nvSpPr>
      <xdr:spPr bwMode="auto">
        <a:xfrm>
          <a:off x="2857500" y="691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77015</xdr:rowOff>
    </xdr:from>
    <xdr:ext cx="762000" cy="259045"/>
    <xdr:sp macro="" textlink="">
      <xdr:nvSpPr>
        <xdr:cNvPr id="138" name="テキスト ボックス 137"/>
        <xdr:cNvSpPr txBox="1"/>
      </xdr:nvSpPr>
      <xdr:spPr>
        <a:xfrm>
          <a:off x="2527300" y="668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50,109
47,904
207.61
22,767,117
20,643,188
1,417,227
13,326,692
22,322,349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2360</xdr:rowOff>
    </xdr:from>
    <xdr:to>
      <xdr:col>6</xdr:col>
      <xdr:colOff>511175</xdr:colOff>
      <xdr:row>38</xdr:row>
      <xdr:rowOff>25433</xdr:rowOff>
    </xdr:to>
    <xdr:cxnSp macro="">
      <xdr:nvCxnSpPr>
        <xdr:cNvPr id="63" name="直線コネクタ 62"/>
        <xdr:cNvCxnSpPr/>
      </xdr:nvCxnSpPr>
      <xdr:spPr>
        <a:xfrm>
          <a:off x="3797300" y="6517460"/>
          <a:ext cx="8382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152257</xdr:rowOff>
    </xdr:from>
    <xdr:to>
      <xdr:col>5</xdr:col>
      <xdr:colOff>358775</xdr:colOff>
      <xdr:row>38</xdr:row>
      <xdr:rowOff>2360</xdr:rowOff>
    </xdr:to>
    <xdr:cxnSp macro="">
      <xdr:nvCxnSpPr>
        <xdr:cNvPr id="66" name="直線コネクタ 65"/>
        <xdr:cNvCxnSpPr/>
      </xdr:nvCxnSpPr>
      <xdr:spPr>
        <a:xfrm>
          <a:off x="2908300" y="6495907"/>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131095</xdr:rowOff>
    </xdr:from>
    <xdr:to>
      <xdr:col>4</xdr:col>
      <xdr:colOff>155575</xdr:colOff>
      <xdr:row>37</xdr:row>
      <xdr:rowOff>152257</xdr:rowOff>
    </xdr:to>
    <xdr:cxnSp macro="">
      <xdr:nvCxnSpPr>
        <xdr:cNvPr id="69" name="直線コネクタ 68"/>
        <xdr:cNvCxnSpPr/>
      </xdr:nvCxnSpPr>
      <xdr:spPr>
        <a:xfrm>
          <a:off x="2019300" y="6474745"/>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135143</xdr:rowOff>
    </xdr:from>
    <xdr:to>
      <xdr:col>4</xdr:col>
      <xdr:colOff>206375</xdr:colOff>
      <xdr:row>37</xdr:row>
      <xdr:rowOff>65293</xdr:rowOff>
    </xdr:to>
    <xdr:sp macro="" textlink="">
      <xdr:nvSpPr>
        <xdr:cNvPr id="70" name="フローチャート : 判断 69"/>
        <xdr:cNvSpPr/>
      </xdr:nvSpPr>
      <xdr:spPr>
        <a:xfrm>
          <a:off x="2857500" y="630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81820</xdr:rowOff>
    </xdr:from>
    <xdr:ext cx="534377" cy="259045"/>
    <xdr:sp macro="" textlink="">
      <xdr:nvSpPr>
        <xdr:cNvPr id="71" name="テキスト ボックス 70"/>
        <xdr:cNvSpPr txBox="1"/>
      </xdr:nvSpPr>
      <xdr:spPr>
        <a:xfrm>
          <a:off x="2641111" y="60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131095</xdr:rowOff>
    </xdr:from>
    <xdr:to>
      <xdr:col>2</xdr:col>
      <xdr:colOff>638175</xdr:colOff>
      <xdr:row>37</xdr:row>
      <xdr:rowOff>139504</xdr:rowOff>
    </xdr:to>
    <xdr:cxnSp macro="">
      <xdr:nvCxnSpPr>
        <xdr:cNvPr id="72" name="直線コネクタ 71"/>
        <xdr:cNvCxnSpPr/>
      </xdr:nvCxnSpPr>
      <xdr:spPr>
        <a:xfrm flipV="1">
          <a:off x="1130300" y="6474745"/>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146409</xdr:rowOff>
    </xdr:from>
    <xdr:to>
      <xdr:col>3</xdr:col>
      <xdr:colOff>3175</xdr:colOff>
      <xdr:row>37</xdr:row>
      <xdr:rowOff>76559</xdr:rowOff>
    </xdr:to>
    <xdr:sp macro="" textlink="">
      <xdr:nvSpPr>
        <xdr:cNvPr id="73" name="フローチャート : 判断 72"/>
        <xdr:cNvSpPr/>
      </xdr:nvSpPr>
      <xdr:spPr>
        <a:xfrm>
          <a:off x="1968500" y="631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93086</xdr:rowOff>
    </xdr:from>
    <xdr:ext cx="534377" cy="259045"/>
    <xdr:sp macro="" textlink="">
      <xdr:nvSpPr>
        <xdr:cNvPr id="74" name="テキスト ボックス 73"/>
        <xdr:cNvSpPr txBox="1"/>
      </xdr:nvSpPr>
      <xdr:spPr>
        <a:xfrm>
          <a:off x="1752111" y="60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109115</xdr:rowOff>
    </xdr:from>
    <xdr:to>
      <xdr:col>1</xdr:col>
      <xdr:colOff>485775</xdr:colOff>
      <xdr:row>37</xdr:row>
      <xdr:rowOff>39265</xdr:rowOff>
    </xdr:to>
    <xdr:sp macro="" textlink="">
      <xdr:nvSpPr>
        <xdr:cNvPr id="75" name="フローチャート : 判断 74"/>
        <xdr:cNvSpPr/>
      </xdr:nvSpPr>
      <xdr:spPr>
        <a:xfrm>
          <a:off x="1079500" y="62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55792</xdr:rowOff>
    </xdr:from>
    <xdr:ext cx="534377" cy="259045"/>
    <xdr:sp macro="" textlink="">
      <xdr:nvSpPr>
        <xdr:cNvPr id="76" name="テキスト ボックス 75"/>
        <xdr:cNvSpPr txBox="1"/>
      </xdr:nvSpPr>
      <xdr:spPr>
        <a:xfrm>
          <a:off x="863111" y="60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146083</xdr:rowOff>
    </xdr:from>
    <xdr:to>
      <xdr:col>6</xdr:col>
      <xdr:colOff>561975</xdr:colOff>
      <xdr:row>38</xdr:row>
      <xdr:rowOff>76233</xdr:rowOff>
    </xdr:to>
    <xdr:sp macro="" textlink="">
      <xdr:nvSpPr>
        <xdr:cNvPr id="82" name="円/楕円 81"/>
        <xdr:cNvSpPr/>
      </xdr:nvSpPr>
      <xdr:spPr>
        <a:xfrm>
          <a:off x="4584700" y="64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61010</xdr:rowOff>
    </xdr:from>
    <xdr:ext cx="534377" cy="259045"/>
    <xdr:sp macro="" textlink="">
      <xdr:nvSpPr>
        <xdr:cNvPr id="83" name="人件費該当値テキスト"/>
        <xdr:cNvSpPr txBox="1"/>
      </xdr:nvSpPr>
      <xdr:spPr>
        <a:xfrm>
          <a:off x="4686300" y="64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54,998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123010</xdr:rowOff>
    </xdr:from>
    <xdr:to>
      <xdr:col>5</xdr:col>
      <xdr:colOff>409575</xdr:colOff>
      <xdr:row>38</xdr:row>
      <xdr:rowOff>53160</xdr:rowOff>
    </xdr:to>
    <xdr:sp macro="" textlink="">
      <xdr:nvSpPr>
        <xdr:cNvPr id="84" name="円/楕円 83"/>
        <xdr:cNvSpPr/>
      </xdr:nvSpPr>
      <xdr:spPr>
        <a:xfrm>
          <a:off x="3746500" y="64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44287</xdr:rowOff>
    </xdr:from>
    <xdr:ext cx="534377" cy="259045"/>
    <xdr:sp macro="" textlink="">
      <xdr:nvSpPr>
        <xdr:cNvPr id="85" name="テキスト ボックス 84"/>
        <xdr:cNvSpPr txBox="1"/>
      </xdr:nvSpPr>
      <xdr:spPr>
        <a:xfrm>
          <a:off x="3530111" y="655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101457</xdr:rowOff>
    </xdr:from>
    <xdr:to>
      <xdr:col>4</xdr:col>
      <xdr:colOff>206375</xdr:colOff>
      <xdr:row>38</xdr:row>
      <xdr:rowOff>31607</xdr:rowOff>
    </xdr:to>
    <xdr:sp macro="" textlink="">
      <xdr:nvSpPr>
        <xdr:cNvPr id="86" name="円/楕円 85"/>
        <xdr:cNvSpPr/>
      </xdr:nvSpPr>
      <xdr:spPr>
        <a:xfrm>
          <a:off x="2857500" y="64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22734</xdr:rowOff>
    </xdr:from>
    <xdr:ext cx="534377" cy="259045"/>
    <xdr:sp macro="" textlink="">
      <xdr:nvSpPr>
        <xdr:cNvPr id="87" name="テキスト ボックス 86"/>
        <xdr:cNvSpPr txBox="1"/>
      </xdr:nvSpPr>
      <xdr:spPr>
        <a:xfrm>
          <a:off x="2641111" y="653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80295</xdr:rowOff>
    </xdr:from>
    <xdr:to>
      <xdr:col>3</xdr:col>
      <xdr:colOff>3175</xdr:colOff>
      <xdr:row>38</xdr:row>
      <xdr:rowOff>10444</xdr:rowOff>
    </xdr:to>
    <xdr:sp macro="" textlink="">
      <xdr:nvSpPr>
        <xdr:cNvPr id="88" name="円/楕円 87"/>
        <xdr:cNvSpPr/>
      </xdr:nvSpPr>
      <xdr:spPr>
        <a:xfrm>
          <a:off x="1968500" y="64239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1572</xdr:rowOff>
    </xdr:from>
    <xdr:ext cx="534377" cy="259045"/>
    <xdr:sp macro="" textlink="">
      <xdr:nvSpPr>
        <xdr:cNvPr id="89" name="テキスト ボックス 88"/>
        <xdr:cNvSpPr txBox="1"/>
      </xdr:nvSpPr>
      <xdr:spPr>
        <a:xfrm>
          <a:off x="1752111" y="65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88704</xdr:rowOff>
    </xdr:from>
    <xdr:to>
      <xdr:col>1</xdr:col>
      <xdr:colOff>485775</xdr:colOff>
      <xdr:row>38</xdr:row>
      <xdr:rowOff>18854</xdr:rowOff>
    </xdr:to>
    <xdr:sp macro="" textlink="">
      <xdr:nvSpPr>
        <xdr:cNvPr id="90" name="円/楕円 89"/>
        <xdr:cNvSpPr/>
      </xdr:nvSpPr>
      <xdr:spPr>
        <a:xfrm>
          <a:off x="1079500" y="64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9981</xdr:rowOff>
    </xdr:from>
    <xdr:ext cx="534377" cy="259045"/>
    <xdr:sp macro="" textlink="">
      <xdr:nvSpPr>
        <xdr:cNvPr id="91" name="テキスト ボックス 90"/>
        <xdr:cNvSpPr txBox="1"/>
      </xdr:nvSpPr>
      <xdr:spPr>
        <a:xfrm>
          <a:off x="863111" y="65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36144</xdr:rowOff>
    </xdr:from>
    <xdr:to>
      <xdr:col>6</xdr:col>
      <xdr:colOff>511175</xdr:colOff>
      <xdr:row>58</xdr:row>
      <xdr:rowOff>82224</xdr:rowOff>
    </xdr:to>
    <xdr:cxnSp macro="">
      <xdr:nvCxnSpPr>
        <xdr:cNvPr id="123" name="直線コネクタ 122"/>
        <xdr:cNvCxnSpPr/>
      </xdr:nvCxnSpPr>
      <xdr:spPr>
        <a:xfrm flipV="1">
          <a:off x="3797300" y="9980244"/>
          <a:ext cx="838200" cy="4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35490</xdr:rowOff>
    </xdr:from>
    <xdr:ext cx="534377" cy="259045"/>
    <xdr:sp macro="" textlink="">
      <xdr:nvSpPr>
        <xdr:cNvPr id="124" name="物件費平均値テキスト"/>
        <xdr:cNvSpPr txBox="1"/>
      </xdr:nvSpPr>
      <xdr:spPr>
        <a:xfrm>
          <a:off x="4686300" y="9465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82224</xdr:rowOff>
    </xdr:from>
    <xdr:to>
      <xdr:col>5</xdr:col>
      <xdr:colOff>358775</xdr:colOff>
      <xdr:row>58</xdr:row>
      <xdr:rowOff>103222</xdr:rowOff>
    </xdr:to>
    <xdr:cxnSp macro="">
      <xdr:nvCxnSpPr>
        <xdr:cNvPr id="126" name="直線コネクタ 125"/>
        <xdr:cNvCxnSpPr/>
      </xdr:nvCxnSpPr>
      <xdr:spPr>
        <a:xfrm flipV="1">
          <a:off x="2908300" y="10026324"/>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103222</xdr:rowOff>
    </xdr:from>
    <xdr:to>
      <xdr:col>4</xdr:col>
      <xdr:colOff>155575</xdr:colOff>
      <xdr:row>58</xdr:row>
      <xdr:rowOff>125396</xdr:rowOff>
    </xdr:to>
    <xdr:cxnSp macro="">
      <xdr:nvCxnSpPr>
        <xdr:cNvPr id="129" name="直線コネクタ 128"/>
        <xdr:cNvCxnSpPr/>
      </xdr:nvCxnSpPr>
      <xdr:spPr>
        <a:xfrm flipV="1">
          <a:off x="2019300" y="10047322"/>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92002</xdr:rowOff>
    </xdr:from>
    <xdr:to>
      <xdr:col>4</xdr:col>
      <xdr:colOff>206375</xdr:colOff>
      <xdr:row>57</xdr:row>
      <xdr:rowOff>22152</xdr:rowOff>
    </xdr:to>
    <xdr:sp macro="" textlink="">
      <xdr:nvSpPr>
        <xdr:cNvPr id="130" name="フローチャート : 判断 129"/>
        <xdr:cNvSpPr/>
      </xdr:nvSpPr>
      <xdr:spPr>
        <a:xfrm>
          <a:off x="2857500" y="969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38679</xdr:rowOff>
    </xdr:from>
    <xdr:ext cx="534377" cy="259045"/>
    <xdr:sp macro="" textlink="">
      <xdr:nvSpPr>
        <xdr:cNvPr id="131" name="テキスト ボックス 130"/>
        <xdr:cNvSpPr txBox="1"/>
      </xdr:nvSpPr>
      <xdr:spPr>
        <a:xfrm>
          <a:off x="2641111" y="946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76851</xdr:rowOff>
    </xdr:from>
    <xdr:to>
      <xdr:col>2</xdr:col>
      <xdr:colOff>638175</xdr:colOff>
      <xdr:row>58</xdr:row>
      <xdr:rowOff>125396</xdr:rowOff>
    </xdr:to>
    <xdr:cxnSp macro="">
      <xdr:nvCxnSpPr>
        <xdr:cNvPr id="132" name="直線コネクタ 131"/>
        <xdr:cNvCxnSpPr/>
      </xdr:nvCxnSpPr>
      <xdr:spPr>
        <a:xfrm>
          <a:off x="1130300" y="10020951"/>
          <a:ext cx="889000" cy="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87806</xdr:rowOff>
    </xdr:from>
    <xdr:to>
      <xdr:col>3</xdr:col>
      <xdr:colOff>3175</xdr:colOff>
      <xdr:row>57</xdr:row>
      <xdr:rowOff>17956</xdr:rowOff>
    </xdr:to>
    <xdr:sp macro="" textlink="">
      <xdr:nvSpPr>
        <xdr:cNvPr id="133" name="フローチャート : 判断 132"/>
        <xdr:cNvSpPr/>
      </xdr:nvSpPr>
      <xdr:spPr>
        <a:xfrm>
          <a:off x="1968500" y="96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34483</xdr:rowOff>
    </xdr:from>
    <xdr:ext cx="534377" cy="259045"/>
    <xdr:sp macro="" textlink="">
      <xdr:nvSpPr>
        <xdr:cNvPr id="134" name="テキスト ボックス 133"/>
        <xdr:cNvSpPr txBox="1"/>
      </xdr:nvSpPr>
      <xdr:spPr>
        <a:xfrm>
          <a:off x="1752111" y="94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12057</xdr:rowOff>
    </xdr:from>
    <xdr:to>
      <xdr:col>1</xdr:col>
      <xdr:colOff>485775</xdr:colOff>
      <xdr:row>57</xdr:row>
      <xdr:rowOff>113657</xdr:rowOff>
    </xdr:to>
    <xdr:sp macro="" textlink="">
      <xdr:nvSpPr>
        <xdr:cNvPr id="135" name="フローチャート : 判断 134"/>
        <xdr:cNvSpPr/>
      </xdr:nvSpPr>
      <xdr:spPr>
        <a:xfrm>
          <a:off x="1079500" y="97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130184</xdr:rowOff>
    </xdr:from>
    <xdr:ext cx="534377" cy="259045"/>
    <xdr:sp macro="" textlink="">
      <xdr:nvSpPr>
        <xdr:cNvPr id="136" name="テキスト ボックス 135"/>
        <xdr:cNvSpPr txBox="1"/>
      </xdr:nvSpPr>
      <xdr:spPr>
        <a:xfrm>
          <a:off x="863111" y="95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156794</xdr:rowOff>
    </xdr:from>
    <xdr:to>
      <xdr:col>6</xdr:col>
      <xdr:colOff>561975</xdr:colOff>
      <xdr:row>58</xdr:row>
      <xdr:rowOff>86944</xdr:rowOff>
    </xdr:to>
    <xdr:sp macro="" textlink="">
      <xdr:nvSpPr>
        <xdr:cNvPr id="142" name="円/楕円 141"/>
        <xdr:cNvSpPr/>
      </xdr:nvSpPr>
      <xdr:spPr>
        <a:xfrm>
          <a:off x="4584700" y="99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135221</xdr:rowOff>
    </xdr:from>
    <xdr:ext cx="534377" cy="259045"/>
    <xdr:sp macro="" textlink="">
      <xdr:nvSpPr>
        <xdr:cNvPr id="143" name="物件費該当値テキスト"/>
        <xdr:cNvSpPr txBox="1"/>
      </xdr:nvSpPr>
      <xdr:spPr>
        <a:xfrm>
          <a:off x="4686300" y="990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31424</xdr:rowOff>
    </xdr:from>
    <xdr:to>
      <xdr:col>5</xdr:col>
      <xdr:colOff>409575</xdr:colOff>
      <xdr:row>58</xdr:row>
      <xdr:rowOff>133024</xdr:rowOff>
    </xdr:to>
    <xdr:sp macro="" textlink="">
      <xdr:nvSpPr>
        <xdr:cNvPr id="144" name="円/楕円 143"/>
        <xdr:cNvSpPr/>
      </xdr:nvSpPr>
      <xdr:spPr>
        <a:xfrm>
          <a:off x="3746500" y="99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124151</xdr:rowOff>
    </xdr:from>
    <xdr:ext cx="534377" cy="259045"/>
    <xdr:sp macro="" textlink="">
      <xdr:nvSpPr>
        <xdr:cNvPr id="145" name="テキスト ボックス 144"/>
        <xdr:cNvSpPr txBox="1"/>
      </xdr:nvSpPr>
      <xdr:spPr>
        <a:xfrm>
          <a:off x="3530111" y="100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52422</xdr:rowOff>
    </xdr:from>
    <xdr:to>
      <xdr:col>4</xdr:col>
      <xdr:colOff>206375</xdr:colOff>
      <xdr:row>58</xdr:row>
      <xdr:rowOff>154022</xdr:rowOff>
    </xdr:to>
    <xdr:sp macro="" textlink="">
      <xdr:nvSpPr>
        <xdr:cNvPr id="146" name="円/楕円 145"/>
        <xdr:cNvSpPr/>
      </xdr:nvSpPr>
      <xdr:spPr>
        <a:xfrm>
          <a:off x="2857500" y="99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145149</xdr:rowOff>
    </xdr:from>
    <xdr:ext cx="534377" cy="259045"/>
    <xdr:sp macro="" textlink="">
      <xdr:nvSpPr>
        <xdr:cNvPr id="147" name="テキスト ボックス 14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74596</xdr:rowOff>
    </xdr:from>
    <xdr:to>
      <xdr:col>3</xdr:col>
      <xdr:colOff>3175</xdr:colOff>
      <xdr:row>59</xdr:row>
      <xdr:rowOff>4746</xdr:rowOff>
    </xdr:to>
    <xdr:sp macro="" textlink="">
      <xdr:nvSpPr>
        <xdr:cNvPr id="148" name="円/楕円 147"/>
        <xdr:cNvSpPr/>
      </xdr:nvSpPr>
      <xdr:spPr>
        <a:xfrm>
          <a:off x="1968500" y="100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167323</xdr:rowOff>
    </xdr:from>
    <xdr:ext cx="534377" cy="259045"/>
    <xdr:sp macro="" textlink="">
      <xdr:nvSpPr>
        <xdr:cNvPr id="149" name="テキスト ボックス 148"/>
        <xdr:cNvSpPr txBox="1"/>
      </xdr:nvSpPr>
      <xdr:spPr>
        <a:xfrm>
          <a:off x="1752111" y="101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26051</xdr:rowOff>
    </xdr:from>
    <xdr:to>
      <xdr:col>1</xdr:col>
      <xdr:colOff>485775</xdr:colOff>
      <xdr:row>58</xdr:row>
      <xdr:rowOff>127651</xdr:rowOff>
    </xdr:to>
    <xdr:sp macro="" textlink="">
      <xdr:nvSpPr>
        <xdr:cNvPr id="150" name="円/楕円 149"/>
        <xdr:cNvSpPr/>
      </xdr:nvSpPr>
      <xdr:spPr>
        <a:xfrm>
          <a:off x="1079500" y="99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118778</xdr:rowOff>
    </xdr:from>
    <xdr:ext cx="534377" cy="259045"/>
    <xdr:sp macro="" textlink="">
      <xdr:nvSpPr>
        <xdr:cNvPr id="151" name="テキスト ボックス 150"/>
        <xdr:cNvSpPr txBox="1"/>
      </xdr:nvSpPr>
      <xdr:spPr>
        <a:xfrm>
          <a:off x="863111" y="100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101409</xdr:rowOff>
    </xdr:from>
    <xdr:to>
      <xdr:col>6</xdr:col>
      <xdr:colOff>511175</xdr:colOff>
      <xdr:row>78</xdr:row>
      <xdr:rowOff>14770</xdr:rowOff>
    </xdr:to>
    <xdr:cxnSp macro="">
      <xdr:nvCxnSpPr>
        <xdr:cNvPr id="180" name="直線コネクタ 179"/>
        <xdr:cNvCxnSpPr/>
      </xdr:nvCxnSpPr>
      <xdr:spPr>
        <a:xfrm flipV="1">
          <a:off x="3797300" y="13303059"/>
          <a:ext cx="8382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111430</xdr:rowOff>
    </xdr:from>
    <xdr:to>
      <xdr:col>5</xdr:col>
      <xdr:colOff>358775</xdr:colOff>
      <xdr:row>78</xdr:row>
      <xdr:rowOff>14770</xdr:rowOff>
    </xdr:to>
    <xdr:cxnSp macro="">
      <xdr:nvCxnSpPr>
        <xdr:cNvPr id="183" name="直線コネクタ 182"/>
        <xdr:cNvCxnSpPr/>
      </xdr:nvCxnSpPr>
      <xdr:spPr>
        <a:xfrm>
          <a:off x="2908300" y="13313080"/>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111430</xdr:rowOff>
    </xdr:from>
    <xdr:to>
      <xdr:col>4</xdr:col>
      <xdr:colOff>155575</xdr:colOff>
      <xdr:row>78</xdr:row>
      <xdr:rowOff>43765</xdr:rowOff>
    </xdr:to>
    <xdr:cxnSp macro="">
      <xdr:nvCxnSpPr>
        <xdr:cNvPr id="186" name="直線コネクタ 185"/>
        <xdr:cNvCxnSpPr/>
      </xdr:nvCxnSpPr>
      <xdr:spPr>
        <a:xfrm flipV="1">
          <a:off x="2019300" y="13313080"/>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136564</xdr:rowOff>
    </xdr:from>
    <xdr:to>
      <xdr:col>4</xdr:col>
      <xdr:colOff>206375</xdr:colOff>
      <xdr:row>78</xdr:row>
      <xdr:rowOff>66714</xdr:rowOff>
    </xdr:to>
    <xdr:sp macro="" textlink="">
      <xdr:nvSpPr>
        <xdr:cNvPr id="187" name="フローチャート : 判断 186"/>
        <xdr:cNvSpPr/>
      </xdr:nvSpPr>
      <xdr:spPr>
        <a:xfrm>
          <a:off x="2857500" y="1333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57841</xdr:rowOff>
    </xdr:from>
    <xdr:ext cx="469744" cy="259045"/>
    <xdr:sp macro="" textlink="">
      <xdr:nvSpPr>
        <xdr:cNvPr id="188" name="テキスト ボックス 187"/>
        <xdr:cNvSpPr txBox="1"/>
      </xdr:nvSpPr>
      <xdr:spPr>
        <a:xfrm>
          <a:off x="2673427" y="134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43765</xdr:rowOff>
    </xdr:from>
    <xdr:to>
      <xdr:col>2</xdr:col>
      <xdr:colOff>638175</xdr:colOff>
      <xdr:row>78</xdr:row>
      <xdr:rowOff>90894</xdr:rowOff>
    </xdr:to>
    <xdr:cxnSp macro="">
      <xdr:nvCxnSpPr>
        <xdr:cNvPr id="189" name="直線コネクタ 188"/>
        <xdr:cNvCxnSpPr/>
      </xdr:nvCxnSpPr>
      <xdr:spPr>
        <a:xfrm flipV="1">
          <a:off x="1130300" y="13416865"/>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156908</xdr:rowOff>
    </xdr:from>
    <xdr:to>
      <xdr:col>3</xdr:col>
      <xdr:colOff>3175</xdr:colOff>
      <xdr:row>78</xdr:row>
      <xdr:rowOff>87058</xdr:rowOff>
    </xdr:to>
    <xdr:sp macro="" textlink="">
      <xdr:nvSpPr>
        <xdr:cNvPr id="190" name="フローチャート : 判断 189"/>
        <xdr:cNvSpPr/>
      </xdr:nvSpPr>
      <xdr:spPr>
        <a:xfrm>
          <a:off x="1968500" y="13358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103585</xdr:rowOff>
    </xdr:from>
    <xdr:ext cx="469744" cy="259045"/>
    <xdr:sp macro="" textlink="">
      <xdr:nvSpPr>
        <xdr:cNvPr id="191" name="テキスト ボックス 190"/>
        <xdr:cNvSpPr txBox="1"/>
      </xdr:nvSpPr>
      <xdr:spPr>
        <a:xfrm>
          <a:off x="1784427" y="131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165709</xdr:rowOff>
    </xdr:from>
    <xdr:to>
      <xdr:col>1</xdr:col>
      <xdr:colOff>485775</xdr:colOff>
      <xdr:row>78</xdr:row>
      <xdr:rowOff>95859</xdr:rowOff>
    </xdr:to>
    <xdr:sp macro="" textlink="">
      <xdr:nvSpPr>
        <xdr:cNvPr id="192" name="フローチャート : 判断 191"/>
        <xdr:cNvSpPr/>
      </xdr:nvSpPr>
      <xdr:spPr>
        <a:xfrm>
          <a:off x="1079500" y="1336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112386</xdr:rowOff>
    </xdr:from>
    <xdr:ext cx="469744" cy="259045"/>
    <xdr:sp macro="" textlink="">
      <xdr:nvSpPr>
        <xdr:cNvPr id="193" name="テキスト ボックス 192"/>
        <xdr:cNvSpPr txBox="1"/>
      </xdr:nvSpPr>
      <xdr:spPr>
        <a:xfrm>
          <a:off x="895427" y="131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50609</xdr:rowOff>
    </xdr:from>
    <xdr:to>
      <xdr:col>6</xdr:col>
      <xdr:colOff>561975</xdr:colOff>
      <xdr:row>77</xdr:row>
      <xdr:rowOff>152209</xdr:rowOff>
    </xdr:to>
    <xdr:sp macro="" textlink="">
      <xdr:nvSpPr>
        <xdr:cNvPr id="199" name="円/楕円 198"/>
        <xdr:cNvSpPr/>
      </xdr:nvSpPr>
      <xdr:spPr>
        <a:xfrm>
          <a:off x="4584700" y="132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29036</xdr:rowOff>
    </xdr:from>
    <xdr:ext cx="469744" cy="259045"/>
    <xdr:sp macro="" textlink="">
      <xdr:nvSpPr>
        <xdr:cNvPr id="200" name="維持補修費該当値テキスト"/>
        <xdr:cNvSpPr txBox="1"/>
      </xdr:nvSpPr>
      <xdr:spPr>
        <a:xfrm>
          <a:off x="4686300" y="1323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135420</xdr:rowOff>
    </xdr:from>
    <xdr:to>
      <xdr:col>5</xdr:col>
      <xdr:colOff>409575</xdr:colOff>
      <xdr:row>78</xdr:row>
      <xdr:rowOff>65570</xdr:rowOff>
    </xdr:to>
    <xdr:sp macro="" textlink="">
      <xdr:nvSpPr>
        <xdr:cNvPr id="201" name="円/楕円 200"/>
        <xdr:cNvSpPr/>
      </xdr:nvSpPr>
      <xdr:spPr>
        <a:xfrm>
          <a:off x="3746500" y="133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56697</xdr:rowOff>
    </xdr:from>
    <xdr:ext cx="469744" cy="259045"/>
    <xdr:sp macro="" textlink="">
      <xdr:nvSpPr>
        <xdr:cNvPr id="202" name="テキスト ボックス 201"/>
        <xdr:cNvSpPr txBox="1"/>
      </xdr:nvSpPr>
      <xdr:spPr>
        <a:xfrm>
          <a:off x="3562427" y="1342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60630</xdr:rowOff>
    </xdr:from>
    <xdr:to>
      <xdr:col>4</xdr:col>
      <xdr:colOff>206375</xdr:colOff>
      <xdr:row>77</xdr:row>
      <xdr:rowOff>162230</xdr:rowOff>
    </xdr:to>
    <xdr:sp macro="" textlink="">
      <xdr:nvSpPr>
        <xdr:cNvPr id="203" name="円/楕円 202"/>
        <xdr:cNvSpPr/>
      </xdr:nvSpPr>
      <xdr:spPr>
        <a:xfrm>
          <a:off x="2857500" y="132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7307</xdr:rowOff>
    </xdr:from>
    <xdr:ext cx="469744" cy="259045"/>
    <xdr:sp macro="" textlink="">
      <xdr:nvSpPr>
        <xdr:cNvPr id="204" name="テキスト ボックス 203"/>
        <xdr:cNvSpPr txBox="1"/>
      </xdr:nvSpPr>
      <xdr:spPr>
        <a:xfrm>
          <a:off x="2673427" y="130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164415</xdr:rowOff>
    </xdr:from>
    <xdr:to>
      <xdr:col>3</xdr:col>
      <xdr:colOff>3175</xdr:colOff>
      <xdr:row>78</xdr:row>
      <xdr:rowOff>94565</xdr:rowOff>
    </xdr:to>
    <xdr:sp macro="" textlink="">
      <xdr:nvSpPr>
        <xdr:cNvPr id="205" name="円/楕円 204"/>
        <xdr:cNvSpPr/>
      </xdr:nvSpPr>
      <xdr:spPr>
        <a:xfrm>
          <a:off x="1968500" y="133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85692</xdr:rowOff>
    </xdr:from>
    <xdr:ext cx="469744" cy="259045"/>
    <xdr:sp macro="" textlink="">
      <xdr:nvSpPr>
        <xdr:cNvPr id="206" name="テキスト ボックス 205"/>
        <xdr:cNvSpPr txBox="1"/>
      </xdr:nvSpPr>
      <xdr:spPr>
        <a:xfrm>
          <a:off x="1784427" y="1345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40094</xdr:rowOff>
    </xdr:from>
    <xdr:to>
      <xdr:col>1</xdr:col>
      <xdr:colOff>485775</xdr:colOff>
      <xdr:row>78</xdr:row>
      <xdr:rowOff>141694</xdr:rowOff>
    </xdr:to>
    <xdr:sp macro="" textlink="">
      <xdr:nvSpPr>
        <xdr:cNvPr id="207" name="円/楕円 206"/>
        <xdr:cNvSpPr/>
      </xdr:nvSpPr>
      <xdr:spPr>
        <a:xfrm>
          <a:off x="1079500" y="134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132821</xdr:rowOff>
    </xdr:from>
    <xdr:ext cx="469744" cy="259045"/>
    <xdr:sp macro="" textlink="">
      <xdr:nvSpPr>
        <xdr:cNvPr id="208" name="テキスト ボックス 207"/>
        <xdr:cNvSpPr txBox="1"/>
      </xdr:nvSpPr>
      <xdr:spPr>
        <a:xfrm>
          <a:off x="895427" y="1350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44360</xdr:rowOff>
    </xdr:from>
    <xdr:to>
      <xdr:col>6</xdr:col>
      <xdr:colOff>511175</xdr:colOff>
      <xdr:row>96</xdr:row>
      <xdr:rowOff>110268</xdr:rowOff>
    </xdr:to>
    <xdr:cxnSp macro="">
      <xdr:nvCxnSpPr>
        <xdr:cNvPr id="242" name="直線コネクタ 241"/>
        <xdr:cNvCxnSpPr/>
      </xdr:nvCxnSpPr>
      <xdr:spPr>
        <a:xfrm flipV="1">
          <a:off x="3797300" y="16503560"/>
          <a:ext cx="838200" cy="6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110268</xdr:rowOff>
    </xdr:from>
    <xdr:to>
      <xdr:col>5</xdr:col>
      <xdr:colOff>358775</xdr:colOff>
      <xdr:row>96</xdr:row>
      <xdr:rowOff>147800</xdr:rowOff>
    </xdr:to>
    <xdr:cxnSp macro="">
      <xdr:nvCxnSpPr>
        <xdr:cNvPr id="245" name="直線コネクタ 244"/>
        <xdr:cNvCxnSpPr/>
      </xdr:nvCxnSpPr>
      <xdr:spPr>
        <a:xfrm flipV="1">
          <a:off x="2908300" y="16569468"/>
          <a:ext cx="889000" cy="3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147800</xdr:rowOff>
    </xdr:from>
    <xdr:to>
      <xdr:col>4</xdr:col>
      <xdr:colOff>155575</xdr:colOff>
      <xdr:row>97</xdr:row>
      <xdr:rowOff>82821</xdr:rowOff>
    </xdr:to>
    <xdr:cxnSp macro="">
      <xdr:nvCxnSpPr>
        <xdr:cNvPr id="248" name="直線コネクタ 247"/>
        <xdr:cNvCxnSpPr/>
      </xdr:nvCxnSpPr>
      <xdr:spPr>
        <a:xfrm flipV="1">
          <a:off x="2019300" y="16607000"/>
          <a:ext cx="889000" cy="10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17249</xdr:rowOff>
    </xdr:from>
    <xdr:to>
      <xdr:col>4</xdr:col>
      <xdr:colOff>206375</xdr:colOff>
      <xdr:row>97</xdr:row>
      <xdr:rowOff>118849</xdr:rowOff>
    </xdr:to>
    <xdr:sp macro="" textlink="">
      <xdr:nvSpPr>
        <xdr:cNvPr id="249" name="フローチャート : 判断 248"/>
        <xdr:cNvSpPr/>
      </xdr:nvSpPr>
      <xdr:spPr>
        <a:xfrm>
          <a:off x="2857500" y="166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109976</xdr:rowOff>
    </xdr:from>
    <xdr:ext cx="534377" cy="259045"/>
    <xdr:sp macro="" textlink="">
      <xdr:nvSpPr>
        <xdr:cNvPr id="250" name="テキスト ボックス 249"/>
        <xdr:cNvSpPr txBox="1"/>
      </xdr:nvSpPr>
      <xdr:spPr>
        <a:xfrm>
          <a:off x="2641111" y="167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82821</xdr:rowOff>
    </xdr:from>
    <xdr:to>
      <xdr:col>2</xdr:col>
      <xdr:colOff>638175</xdr:colOff>
      <xdr:row>97</xdr:row>
      <xdr:rowOff>94008</xdr:rowOff>
    </xdr:to>
    <xdr:cxnSp macro="">
      <xdr:nvCxnSpPr>
        <xdr:cNvPr id="251" name="直線コネクタ 250"/>
        <xdr:cNvCxnSpPr/>
      </xdr:nvCxnSpPr>
      <xdr:spPr>
        <a:xfrm flipV="1">
          <a:off x="1130300" y="16713471"/>
          <a:ext cx="889000" cy="1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80770</xdr:rowOff>
    </xdr:from>
    <xdr:to>
      <xdr:col>3</xdr:col>
      <xdr:colOff>3175</xdr:colOff>
      <xdr:row>98</xdr:row>
      <xdr:rowOff>10920</xdr:rowOff>
    </xdr:to>
    <xdr:sp macro="" textlink="">
      <xdr:nvSpPr>
        <xdr:cNvPr id="252" name="フローチャート : 判断 251"/>
        <xdr:cNvSpPr/>
      </xdr:nvSpPr>
      <xdr:spPr>
        <a:xfrm>
          <a:off x="1968500" y="16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2047</xdr:rowOff>
    </xdr:from>
    <xdr:ext cx="534377" cy="259045"/>
    <xdr:sp macro="" textlink="">
      <xdr:nvSpPr>
        <xdr:cNvPr id="253" name="テキスト ボックス 252"/>
        <xdr:cNvSpPr txBox="1"/>
      </xdr:nvSpPr>
      <xdr:spPr>
        <a:xfrm>
          <a:off x="1752111" y="168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56024</xdr:rowOff>
    </xdr:from>
    <xdr:to>
      <xdr:col>1</xdr:col>
      <xdr:colOff>485775</xdr:colOff>
      <xdr:row>97</xdr:row>
      <xdr:rowOff>157624</xdr:rowOff>
    </xdr:to>
    <xdr:sp macro="" textlink="">
      <xdr:nvSpPr>
        <xdr:cNvPr id="254" name="フローチャート : 判断 253"/>
        <xdr:cNvSpPr/>
      </xdr:nvSpPr>
      <xdr:spPr>
        <a:xfrm>
          <a:off x="1079500" y="1668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148751</xdr:rowOff>
    </xdr:from>
    <xdr:ext cx="534377" cy="259045"/>
    <xdr:sp macro="" textlink="">
      <xdr:nvSpPr>
        <xdr:cNvPr id="255" name="テキスト ボックス 254"/>
        <xdr:cNvSpPr txBox="1"/>
      </xdr:nvSpPr>
      <xdr:spPr>
        <a:xfrm>
          <a:off x="863111" y="1677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165010</xdr:rowOff>
    </xdr:from>
    <xdr:to>
      <xdr:col>6</xdr:col>
      <xdr:colOff>561975</xdr:colOff>
      <xdr:row>96</xdr:row>
      <xdr:rowOff>95160</xdr:rowOff>
    </xdr:to>
    <xdr:sp macro="" textlink="">
      <xdr:nvSpPr>
        <xdr:cNvPr id="261" name="円/楕円 260"/>
        <xdr:cNvSpPr/>
      </xdr:nvSpPr>
      <xdr:spPr>
        <a:xfrm>
          <a:off x="4584700" y="164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143437</xdr:rowOff>
    </xdr:from>
    <xdr:ext cx="534377" cy="259045"/>
    <xdr:sp macro="" textlink="">
      <xdr:nvSpPr>
        <xdr:cNvPr id="262" name="扶助費該当値テキスト"/>
        <xdr:cNvSpPr txBox="1"/>
      </xdr:nvSpPr>
      <xdr:spPr>
        <a:xfrm>
          <a:off x="4686300" y="164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59468</xdr:rowOff>
    </xdr:from>
    <xdr:to>
      <xdr:col>5</xdr:col>
      <xdr:colOff>409575</xdr:colOff>
      <xdr:row>96</xdr:row>
      <xdr:rowOff>161068</xdr:rowOff>
    </xdr:to>
    <xdr:sp macro="" textlink="">
      <xdr:nvSpPr>
        <xdr:cNvPr id="263" name="円/楕円 262"/>
        <xdr:cNvSpPr/>
      </xdr:nvSpPr>
      <xdr:spPr>
        <a:xfrm>
          <a:off x="3746500" y="165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152195</xdr:rowOff>
    </xdr:from>
    <xdr:ext cx="534377" cy="259045"/>
    <xdr:sp macro="" textlink="">
      <xdr:nvSpPr>
        <xdr:cNvPr id="264" name="テキスト ボックス 263"/>
        <xdr:cNvSpPr txBox="1"/>
      </xdr:nvSpPr>
      <xdr:spPr>
        <a:xfrm>
          <a:off x="3530111" y="166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97000</xdr:rowOff>
    </xdr:from>
    <xdr:to>
      <xdr:col>4</xdr:col>
      <xdr:colOff>206375</xdr:colOff>
      <xdr:row>97</xdr:row>
      <xdr:rowOff>27150</xdr:rowOff>
    </xdr:to>
    <xdr:sp macro="" textlink="">
      <xdr:nvSpPr>
        <xdr:cNvPr id="265" name="円/楕円 264"/>
        <xdr:cNvSpPr/>
      </xdr:nvSpPr>
      <xdr:spPr>
        <a:xfrm>
          <a:off x="2857500" y="165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43677</xdr:rowOff>
    </xdr:from>
    <xdr:ext cx="534377" cy="259045"/>
    <xdr:sp macro="" textlink="">
      <xdr:nvSpPr>
        <xdr:cNvPr id="266" name="テキスト ボックス 265"/>
        <xdr:cNvSpPr txBox="1"/>
      </xdr:nvSpPr>
      <xdr:spPr>
        <a:xfrm>
          <a:off x="2641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32021</xdr:rowOff>
    </xdr:from>
    <xdr:to>
      <xdr:col>3</xdr:col>
      <xdr:colOff>3175</xdr:colOff>
      <xdr:row>97</xdr:row>
      <xdr:rowOff>133621</xdr:rowOff>
    </xdr:to>
    <xdr:sp macro="" textlink="">
      <xdr:nvSpPr>
        <xdr:cNvPr id="267" name="円/楕円 266"/>
        <xdr:cNvSpPr/>
      </xdr:nvSpPr>
      <xdr:spPr>
        <a:xfrm>
          <a:off x="1968500" y="166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150148</xdr:rowOff>
    </xdr:from>
    <xdr:ext cx="534377" cy="259045"/>
    <xdr:sp macro="" textlink="">
      <xdr:nvSpPr>
        <xdr:cNvPr id="268" name="テキスト ボックス 267"/>
        <xdr:cNvSpPr txBox="1"/>
      </xdr:nvSpPr>
      <xdr:spPr>
        <a:xfrm>
          <a:off x="1752111" y="1643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43208</xdr:rowOff>
    </xdr:from>
    <xdr:to>
      <xdr:col>1</xdr:col>
      <xdr:colOff>485775</xdr:colOff>
      <xdr:row>97</xdr:row>
      <xdr:rowOff>144808</xdr:rowOff>
    </xdr:to>
    <xdr:sp macro="" textlink="">
      <xdr:nvSpPr>
        <xdr:cNvPr id="269" name="円/楕円 268"/>
        <xdr:cNvSpPr/>
      </xdr:nvSpPr>
      <xdr:spPr>
        <a:xfrm>
          <a:off x="1079500" y="166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161335</xdr:rowOff>
    </xdr:from>
    <xdr:ext cx="534377" cy="259045"/>
    <xdr:sp macro="" textlink="">
      <xdr:nvSpPr>
        <xdr:cNvPr id="270" name="テキスト ボックス 269"/>
        <xdr:cNvSpPr txBox="1"/>
      </xdr:nvSpPr>
      <xdr:spPr>
        <a:xfrm>
          <a:off x="863111" y="1644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33020</xdr:rowOff>
    </xdr:from>
    <xdr:to>
      <xdr:col>15</xdr:col>
      <xdr:colOff>180975</xdr:colOff>
      <xdr:row>38</xdr:row>
      <xdr:rowOff>114916</xdr:rowOff>
    </xdr:to>
    <xdr:cxnSp macro="">
      <xdr:nvCxnSpPr>
        <xdr:cNvPr id="300" name="直線コネクタ 299"/>
        <xdr:cNvCxnSpPr/>
      </xdr:nvCxnSpPr>
      <xdr:spPr>
        <a:xfrm>
          <a:off x="9639300" y="6548120"/>
          <a:ext cx="8382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69162</xdr:rowOff>
    </xdr:from>
    <xdr:ext cx="534377" cy="259045"/>
    <xdr:sp macro="" textlink="">
      <xdr:nvSpPr>
        <xdr:cNvPr id="301" name="補助費等平均値テキスト"/>
        <xdr:cNvSpPr txBox="1"/>
      </xdr:nvSpPr>
      <xdr:spPr>
        <a:xfrm>
          <a:off x="10528300" y="6069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33020</xdr:rowOff>
    </xdr:from>
    <xdr:to>
      <xdr:col>14</xdr:col>
      <xdr:colOff>28575</xdr:colOff>
      <xdr:row>38</xdr:row>
      <xdr:rowOff>145396</xdr:rowOff>
    </xdr:to>
    <xdr:cxnSp macro="">
      <xdr:nvCxnSpPr>
        <xdr:cNvPr id="303" name="直線コネクタ 302"/>
        <xdr:cNvCxnSpPr/>
      </xdr:nvCxnSpPr>
      <xdr:spPr>
        <a:xfrm flipV="1">
          <a:off x="8750300" y="6548120"/>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145396</xdr:rowOff>
    </xdr:from>
    <xdr:to>
      <xdr:col>12</xdr:col>
      <xdr:colOff>511175</xdr:colOff>
      <xdr:row>39</xdr:row>
      <xdr:rowOff>51822</xdr:rowOff>
    </xdr:to>
    <xdr:cxnSp macro="">
      <xdr:nvCxnSpPr>
        <xdr:cNvPr id="306" name="直線コネクタ 305"/>
        <xdr:cNvCxnSpPr/>
      </xdr:nvCxnSpPr>
      <xdr:spPr>
        <a:xfrm flipV="1">
          <a:off x="7861300" y="6660496"/>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162833</xdr:rowOff>
    </xdr:from>
    <xdr:to>
      <xdr:col>12</xdr:col>
      <xdr:colOff>561975</xdr:colOff>
      <xdr:row>38</xdr:row>
      <xdr:rowOff>92983</xdr:rowOff>
    </xdr:to>
    <xdr:sp macro="" textlink="">
      <xdr:nvSpPr>
        <xdr:cNvPr id="307" name="フローチャート : 判断 306"/>
        <xdr:cNvSpPr/>
      </xdr:nvSpPr>
      <xdr:spPr>
        <a:xfrm>
          <a:off x="8699500" y="65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109510</xdr:rowOff>
    </xdr:from>
    <xdr:ext cx="534377" cy="259045"/>
    <xdr:sp macro="" textlink="">
      <xdr:nvSpPr>
        <xdr:cNvPr id="308" name="テキスト ボックス 307"/>
        <xdr:cNvSpPr txBox="1"/>
      </xdr:nvSpPr>
      <xdr:spPr>
        <a:xfrm>
          <a:off x="8483111" y="62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51822</xdr:rowOff>
    </xdr:from>
    <xdr:to>
      <xdr:col>11</xdr:col>
      <xdr:colOff>307975</xdr:colOff>
      <xdr:row>39</xdr:row>
      <xdr:rowOff>79311</xdr:rowOff>
    </xdr:to>
    <xdr:cxnSp macro="">
      <xdr:nvCxnSpPr>
        <xdr:cNvPr id="309" name="直線コネクタ 308"/>
        <xdr:cNvCxnSpPr/>
      </xdr:nvCxnSpPr>
      <xdr:spPr>
        <a:xfrm flipV="1">
          <a:off x="6972300" y="6738372"/>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163023</xdr:rowOff>
    </xdr:from>
    <xdr:to>
      <xdr:col>11</xdr:col>
      <xdr:colOff>358775</xdr:colOff>
      <xdr:row>38</xdr:row>
      <xdr:rowOff>93173</xdr:rowOff>
    </xdr:to>
    <xdr:sp macro="" textlink="">
      <xdr:nvSpPr>
        <xdr:cNvPr id="310" name="フローチャート : 判断 309"/>
        <xdr:cNvSpPr/>
      </xdr:nvSpPr>
      <xdr:spPr>
        <a:xfrm>
          <a:off x="7810500" y="65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109700</xdr:rowOff>
    </xdr:from>
    <xdr:ext cx="534377" cy="259045"/>
    <xdr:sp macro="" textlink="">
      <xdr:nvSpPr>
        <xdr:cNvPr id="311" name="テキスト ボックス 310"/>
        <xdr:cNvSpPr txBox="1"/>
      </xdr:nvSpPr>
      <xdr:spPr>
        <a:xfrm>
          <a:off x="7594111" y="62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45504</xdr:rowOff>
    </xdr:from>
    <xdr:to>
      <xdr:col>10</xdr:col>
      <xdr:colOff>155575</xdr:colOff>
      <xdr:row>38</xdr:row>
      <xdr:rowOff>147104</xdr:rowOff>
    </xdr:to>
    <xdr:sp macro="" textlink="">
      <xdr:nvSpPr>
        <xdr:cNvPr id="312" name="フローチャート : 判断 311"/>
        <xdr:cNvSpPr/>
      </xdr:nvSpPr>
      <xdr:spPr>
        <a:xfrm>
          <a:off x="6921500" y="656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163631</xdr:rowOff>
    </xdr:from>
    <xdr:ext cx="534377" cy="259045"/>
    <xdr:sp macro="" textlink="">
      <xdr:nvSpPr>
        <xdr:cNvPr id="313" name="テキスト ボックス 312"/>
        <xdr:cNvSpPr txBox="1"/>
      </xdr:nvSpPr>
      <xdr:spPr>
        <a:xfrm>
          <a:off x="6705111" y="63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64116</xdr:rowOff>
    </xdr:from>
    <xdr:to>
      <xdr:col>15</xdr:col>
      <xdr:colOff>231775</xdr:colOff>
      <xdr:row>38</xdr:row>
      <xdr:rowOff>165716</xdr:rowOff>
    </xdr:to>
    <xdr:sp macro="" textlink="">
      <xdr:nvSpPr>
        <xdr:cNvPr id="319" name="円/楕円 318"/>
        <xdr:cNvSpPr/>
      </xdr:nvSpPr>
      <xdr:spPr>
        <a:xfrm>
          <a:off x="10426700" y="65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42543</xdr:rowOff>
    </xdr:from>
    <xdr:ext cx="534377" cy="259045"/>
    <xdr:sp macro="" textlink="">
      <xdr:nvSpPr>
        <xdr:cNvPr id="320" name="補助費等該当値テキスト"/>
        <xdr:cNvSpPr txBox="1"/>
      </xdr:nvSpPr>
      <xdr:spPr>
        <a:xfrm>
          <a:off x="10528300" y="65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153670</xdr:rowOff>
    </xdr:from>
    <xdr:to>
      <xdr:col>14</xdr:col>
      <xdr:colOff>79375</xdr:colOff>
      <xdr:row>38</xdr:row>
      <xdr:rowOff>83820</xdr:rowOff>
    </xdr:to>
    <xdr:sp macro="" textlink="">
      <xdr:nvSpPr>
        <xdr:cNvPr id="321" name="円/楕円 320"/>
        <xdr:cNvSpPr/>
      </xdr:nvSpPr>
      <xdr:spPr>
        <a:xfrm>
          <a:off x="9588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74947</xdr:rowOff>
    </xdr:from>
    <xdr:ext cx="534377" cy="259045"/>
    <xdr:sp macro="" textlink="">
      <xdr:nvSpPr>
        <xdr:cNvPr id="322" name="テキスト ボックス 321"/>
        <xdr:cNvSpPr txBox="1"/>
      </xdr:nvSpPr>
      <xdr:spPr>
        <a:xfrm>
          <a:off x="9372111" y="65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94596</xdr:rowOff>
    </xdr:from>
    <xdr:to>
      <xdr:col>12</xdr:col>
      <xdr:colOff>561975</xdr:colOff>
      <xdr:row>39</xdr:row>
      <xdr:rowOff>24746</xdr:rowOff>
    </xdr:to>
    <xdr:sp macro="" textlink="">
      <xdr:nvSpPr>
        <xdr:cNvPr id="323" name="円/楕円 322"/>
        <xdr:cNvSpPr/>
      </xdr:nvSpPr>
      <xdr:spPr>
        <a:xfrm>
          <a:off x="8699500" y="66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15873</xdr:rowOff>
    </xdr:from>
    <xdr:ext cx="534377" cy="259045"/>
    <xdr:sp macro="" textlink="">
      <xdr:nvSpPr>
        <xdr:cNvPr id="324" name="テキスト ボックス 323"/>
        <xdr:cNvSpPr txBox="1"/>
      </xdr:nvSpPr>
      <xdr:spPr>
        <a:xfrm>
          <a:off x="8483111" y="67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1022</xdr:rowOff>
    </xdr:from>
    <xdr:to>
      <xdr:col>11</xdr:col>
      <xdr:colOff>358775</xdr:colOff>
      <xdr:row>39</xdr:row>
      <xdr:rowOff>102622</xdr:rowOff>
    </xdr:to>
    <xdr:sp macro="" textlink="">
      <xdr:nvSpPr>
        <xdr:cNvPr id="325" name="円/楕円 324"/>
        <xdr:cNvSpPr/>
      </xdr:nvSpPr>
      <xdr:spPr>
        <a:xfrm>
          <a:off x="7810500" y="66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93749</xdr:rowOff>
    </xdr:from>
    <xdr:ext cx="534377" cy="259045"/>
    <xdr:sp macro="" textlink="">
      <xdr:nvSpPr>
        <xdr:cNvPr id="326" name="テキスト ボックス 325"/>
        <xdr:cNvSpPr txBox="1"/>
      </xdr:nvSpPr>
      <xdr:spPr>
        <a:xfrm>
          <a:off x="7594111" y="67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28511</xdr:rowOff>
    </xdr:from>
    <xdr:to>
      <xdr:col>10</xdr:col>
      <xdr:colOff>155575</xdr:colOff>
      <xdr:row>39</xdr:row>
      <xdr:rowOff>130111</xdr:rowOff>
    </xdr:to>
    <xdr:sp macro="" textlink="">
      <xdr:nvSpPr>
        <xdr:cNvPr id="327" name="円/楕円 326"/>
        <xdr:cNvSpPr/>
      </xdr:nvSpPr>
      <xdr:spPr>
        <a:xfrm>
          <a:off x="6921500" y="67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121238</xdr:rowOff>
    </xdr:from>
    <xdr:ext cx="534377" cy="259045"/>
    <xdr:sp macro="" textlink="">
      <xdr:nvSpPr>
        <xdr:cNvPr id="328" name="テキスト ボックス 327"/>
        <xdr:cNvSpPr txBox="1"/>
      </xdr:nvSpPr>
      <xdr:spPr>
        <a:xfrm>
          <a:off x="6705111" y="680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168219</xdr:rowOff>
    </xdr:from>
    <xdr:to>
      <xdr:col>15</xdr:col>
      <xdr:colOff>180975</xdr:colOff>
      <xdr:row>59</xdr:row>
      <xdr:rowOff>38912</xdr:rowOff>
    </xdr:to>
    <xdr:cxnSp macro="">
      <xdr:nvCxnSpPr>
        <xdr:cNvPr id="359" name="直線コネクタ 358"/>
        <xdr:cNvCxnSpPr/>
      </xdr:nvCxnSpPr>
      <xdr:spPr>
        <a:xfrm>
          <a:off x="9639300" y="10112319"/>
          <a:ext cx="8382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165701</xdr:rowOff>
    </xdr:from>
    <xdr:to>
      <xdr:col>14</xdr:col>
      <xdr:colOff>28575</xdr:colOff>
      <xdr:row>58</xdr:row>
      <xdr:rowOff>168219</xdr:rowOff>
    </xdr:to>
    <xdr:cxnSp macro="">
      <xdr:nvCxnSpPr>
        <xdr:cNvPr id="362" name="直線コネクタ 361"/>
        <xdr:cNvCxnSpPr/>
      </xdr:nvCxnSpPr>
      <xdr:spPr>
        <a:xfrm>
          <a:off x="8750300" y="10109801"/>
          <a:ext cx="889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4" name="テキスト ボックス 363"/>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165701</xdr:rowOff>
    </xdr:from>
    <xdr:to>
      <xdr:col>12</xdr:col>
      <xdr:colOff>511175</xdr:colOff>
      <xdr:row>59</xdr:row>
      <xdr:rowOff>38236</xdr:rowOff>
    </xdr:to>
    <xdr:cxnSp macro="">
      <xdr:nvCxnSpPr>
        <xdr:cNvPr id="365" name="直線コネクタ 364"/>
        <xdr:cNvCxnSpPr/>
      </xdr:nvCxnSpPr>
      <xdr:spPr>
        <a:xfrm flipV="1">
          <a:off x="7861300" y="10109801"/>
          <a:ext cx="889000" cy="4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66" name="フローチャート : 判断 365"/>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68973</xdr:rowOff>
    </xdr:from>
    <xdr:ext cx="534377" cy="259045"/>
    <xdr:sp macro="" textlink="">
      <xdr:nvSpPr>
        <xdr:cNvPr id="367" name="テキスト ボックス 366"/>
        <xdr:cNvSpPr txBox="1"/>
      </xdr:nvSpPr>
      <xdr:spPr>
        <a:xfrm>
          <a:off x="8483111" y="101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38236</xdr:rowOff>
    </xdr:from>
    <xdr:to>
      <xdr:col>11</xdr:col>
      <xdr:colOff>307975</xdr:colOff>
      <xdr:row>59</xdr:row>
      <xdr:rowOff>62426</xdr:rowOff>
    </xdr:to>
    <xdr:cxnSp macro="">
      <xdr:nvCxnSpPr>
        <xdr:cNvPr id="368" name="直線コネクタ 367"/>
        <xdr:cNvCxnSpPr/>
      </xdr:nvCxnSpPr>
      <xdr:spPr>
        <a:xfrm flipV="1">
          <a:off x="6972300" y="10153786"/>
          <a:ext cx="889000" cy="2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9" name="フローチャート : 判断 368"/>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70" name="テキスト ボックス 369"/>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71" name="フローチャート : 判断 370"/>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72" name="テキスト ボックス 371"/>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159562</xdr:rowOff>
    </xdr:from>
    <xdr:to>
      <xdr:col>15</xdr:col>
      <xdr:colOff>231775</xdr:colOff>
      <xdr:row>59</xdr:row>
      <xdr:rowOff>89712</xdr:rowOff>
    </xdr:to>
    <xdr:sp macro="" textlink="">
      <xdr:nvSpPr>
        <xdr:cNvPr id="378" name="円/楕円 377"/>
        <xdr:cNvSpPr/>
      </xdr:nvSpPr>
      <xdr:spPr>
        <a:xfrm>
          <a:off x="10426700" y="101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112107</xdr:rowOff>
    </xdr:from>
    <xdr:ext cx="534377" cy="259045"/>
    <xdr:sp macro="" textlink="">
      <xdr:nvSpPr>
        <xdr:cNvPr id="379" name="普通建設事業費該当値テキスト"/>
        <xdr:cNvSpPr txBox="1"/>
      </xdr:nvSpPr>
      <xdr:spPr>
        <a:xfrm>
          <a:off x="10528300" y="100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117419</xdr:rowOff>
    </xdr:from>
    <xdr:to>
      <xdr:col>14</xdr:col>
      <xdr:colOff>79375</xdr:colOff>
      <xdr:row>59</xdr:row>
      <xdr:rowOff>47569</xdr:rowOff>
    </xdr:to>
    <xdr:sp macro="" textlink="">
      <xdr:nvSpPr>
        <xdr:cNvPr id="380" name="円/楕円 379"/>
        <xdr:cNvSpPr/>
      </xdr:nvSpPr>
      <xdr:spPr>
        <a:xfrm>
          <a:off x="9588500" y="100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64096</xdr:rowOff>
    </xdr:from>
    <xdr:ext cx="534377" cy="259045"/>
    <xdr:sp macro="" textlink="">
      <xdr:nvSpPr>
        <xdr:cNvPr id="381" name="テキスト ボックス 380"/>
        <xdr:cNvSpPr txBox="1"/>
      </xdr:nvSpPr>
      <xdr:spPr>
        <a:xfrm>
          <a:off x="9372111" y="98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114901</xdr:rowOff>
    </xdr:from>
    <xdr:to>
      <xdr:col>12</xdr:col>
      <xdr:colOff>561975</xdr:colOff>
      <xdr:row>59</xdr:row>
      <xdr:rowOff>45051</xdr:rowOff>
    </xdr:to>
    <xdr:sp macro="" textlink="">
      <xdr:nvSpPr>
        <xdr:cNvPr id="382" name="円/楕円 381"/>
        <xdr:cNvSpPr/>
      </xdr:nvSpPr>
      <xdr:spPr>
        <a:xfrm>
          <a:off x="8699500" y="100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61578</xdr:rowOff>
    </xdr:from>
    <xdr:ext cx="534377" cy="259045"/>
    <xdr:sp macro="" textlink="">
      <xdr:nvSpPr>
        <xdr:cNvPr id="383" name="テキスト ボックス 382"/>
        <xdr:cNvSpPr txBox="1"/>
      </xdr:nvSpPr>
      <xdr:spPr>
        <a:xfrm>
          <a:off x="8483111" y="98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158886</xdr:rowOff>
    </xdr:from>
    <xdr:to>
      <xdr:col>11</xdr:col>
      <xdr:colOff>358775</xdr:colOff>
      <xdr:row>59</xdr:row>
      <xdr:rowOff>89036</xdr:rowOff>
    </xdr:to>
    <xdr:sp macro="" textlink="">
      <xdr:nvSpPr>
        <xdr:cNvPr id="384" name="円/楕円 383"/>
        <xdr:cNvSpPr/>
      </xdr:nvSpPr>
      <xdr:spPr>
        <a:xfrm>
          <a:off x="7810500" y="101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80163</xdr:rowOff>
    </xdr:from>
    <xdr:ext cx="534377" cy="259045"/>
    <xdr:sp macro="" textlink="">
      <xdr:nvSpPr>
        <xdr:cNvPr id="385" name="テキスト ボックス 384"/>
        <xdr:cNvSpPr txBox="1"/>
      </xdr:nvSpPr>
      <xdr:spPr>
        <a:xfrm>
          <a:off x="7594111" y="101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11626</xdr:rowOff>
    </xdr:from>
    <xdr:to>
      <xdr:col>10</xdr:col>
      <xdr:colOff>155575</xdr:colOff>
      <xdr:row>59</xdr:row>
      <xdr:rowOff>113226</xdr:rowOff>
    </xdr:to>
    <xdr:sp macro="" textlink="">
      <xdr:nvSpPr>
        <xdr:cNvPr id="386" name="円/楕円 385"/>
        <xdr:cNvSpPr/>
      </xdr:nvSpPr>
      <xdr:spPr>
        <a:xfrm>
          <a:off x="6921500" y="101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104353</xdr:rowOff>
    </xdr:from>
    <xdr:ext cx="534377" cy="259045"/>
    <xdr:sp macro="" textlink="">
      <xdr:nvSpPr>
        <xdr:cNvPr id="387" name="テキスト ボックス 386"/>
        <xdr:cNvSpPr txBox="1"/>
      </xdr:nvSpPr>
      <xdr:spPr>
        <a:xfrm>
          <a:off x="6705111" y="102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144362</xdr:rowOff>
    </xdr:from>
    <xdr:to>
      <xdr:col>15</xdr:col>
      <xdr:colOff>180975</xdr:colOff>
      <xdr:row>79</xdr:row>
      <xdr:rowOff>14177</xdr:rowOff>
    </xdr:to>
    <xdr:cxnSp macro="">
      <xdr:nvCxnSpPr>
        <xdr:cNvPr id="416" name="直線コネクタ 415"/>
        <xdr:cNvCxnSpPr/>
      </xdr:nvCxnSpPr>
      <xdr:spPr>
        <a:xfrm>
          <a:off x="9639300" y="13517462"/>
          <a:ext cx="838200" cy="4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132972</xdr:rowOff>
    </xdr:from>
    <xdr:to>
      <xdr:col>14</xdr:col>
      <xdr:colOff>28575</xdr:colOff>
      <xdr:row>78</xdr:row>
      <xdr:rowOff>144362</xdr:rowOff>
    </xdr:to>
    <xdr:cxnSp macro="">
      <xdr:nvCxnSpPr>
        <xdr:cNvPr id="419" name="直線コネクタ 418"/>
        <xdr:cNvCxnSpPr/>
      </xdr:nvCxnSpPr>
      <xdr:spPr>
        <a:xfrm>
          <a:off x="8750300" y="13506072"/>
          <a:ext cx="889000" cy="1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25891</xdr:rowOff>
    </xdr:from>
    <xdr:ext cx="534377" cy="259045"/>
    <xdr:sp macro="" textlink="">
      <xdr:nvSpPr>
        <xdr:cNvPr id="421" name="テキスト ボックス 420"/>
        <xdr:cNvSpPr txBox="1"/>
      </xdr:nvSpPr>
      <xdr:spPr>
        <a:xfrm>
          <a:off x="9372111" y="135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22" name="フローチャート : 判断 421"/>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51892</xdr:rowOff>
    </xdr:from>
    <xdr:ext cx="534377" cy="259045"/>
    <xdr:sp macro="" textlink="">
      <xdr:nvSpPr>
        <xdr:cNvPr id="423" name="テキスト ボックス 422"/>
        <xdr:cNvSpPr txBox="1"/>
      </xdr:nvSpPr>
      <xdr:spPr>
        <a:xfrm>
          <a:off x="8483111" y="135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134827</xdr:rowOff>
    </xdr:from>
    <xdr:to>
      <xdr:col>15</xdr:col>
      <xdr:colOff>231775</xdr:colOff>
      <xdr:row>79</xdr:row>
      <xdr:rowOff>64977</xdr:rowOff>
    </xdr:to>
    <xdr:sp macro="" textlink="">
      <xdr:nvSpPr>
        <xdr:cNvPr id="429" name="円/楕円 428"/>
        <xdr:cNvSpPr/>
      </xdr:nvSpPr>
      <xdr:spPr>
        <a:xfrm>
          <a:off x="10426700" y="135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106240</xdr:rowOff>
    </xdr:from>
    <xdr:ext cx="534377" cy="259045"/>
    <xdr:sp macro="" textlink="">
      <xdr:nvSpPr>
        <xdr:cNvPr id="430" name="普通建設事業費 （ うち新規整備　）該当値テキスト"/>
        <xdr:cNvSpPr txBox="1"/>
      </xdr:nvSpPr>
      <xdr:spPr>
        <a:xfrm>
          <a:off x="10528300" y="134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93562</xdr:rowOff>
    </xdr:from>
    <xdr:to>
      <xdr:col>14</xdr:col>
      <xdr:colOff>79375</xdr:colOff>
      <xdr:row>79</xdr:row>
      <xdr:rowOff>23712</xdr:rowOff>
    </xdr:to>
    <xdr:sp macro="" textlink="">
      <xdr:nvSpPr>
        <xdr:cNvPr id="431" name="円/楕円 430"/>
        <xdr:cNvSpPr/>
      </xdr:nvSpPr>
      <xdr:spPr>
        <a:xfrm>
          <a:off x="9588500" y="134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40239</xdr:rowOff>
    </xdr:from>
    <xdr:ext cx="534377" cy="259045"/>
    <xdr:sp macro="" textlink="">
      <xdr:nvSpPr>
        <xdr:cNvPr id="432" name="テキスト ボックス 431"/>
        <xdr:cNvSpPr txBox="1"/>
      </xdr:nvSpPr>
      <xdr:spPr>
        <a:xfrm>
          <a:off x="9372111" y="132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82172</xdr:rowOff>
    </xdr:from>
    <xdr:to>
      <xdr:col>12</xdr:col>
      <xdr:colOff>561975</xdr:colOff>
      <xdr:row>79</xdr:row>
      <xdr:rowOff>12322</xdr:rowOff>
    </xdr:to>
    <xdr:sp macro="" textlink="">
      <xdr:nvSpPr>
        <xdr:cNvPr id="433" name="円/楕円 432"/>
        <xdr:cNvSpPr/>
      </xdr:nvSpPr>
      <xdr:spPr>
        <a:xfrm>
          <a:off x="8699500" y="134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28849</xdr:rowOff>
    </xdr:from>
    <xdr:ext cx="534377" cy="259045"/>
    <xdr:sp macro="" textlink="">
      <xdr:nvSpPr>
        <xdr:cNvPr id="434" name="テキスト ボックス 433"/>
        <xdr:cNvSpPr txBox="1"/>
      </xdr:nvSpPr>
      <xdr:spPr>
        <a:xfrm>
          <a:off x="8483111" y="132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66923</xdr:rowOff>
    </xdr:from>
    <xdr:to>
      <xdr:col>15</xdr:col>
      <xdr:colOff>180975</xdr:colOff>
      <xdr:row>97</xdr:row>
      <xdr:rowOff>122343</xdr:rowOff>
    </xdr:to>
    <xdr:cxnSp macro="">
      <xdr:nvCxnSpPr>
        <xdr:cNvPr id="465" name="直線コネクタ 464"/>
        <xdr:cNvCxnSpPr/>
      </xdr:nvCxnSpPr>
      <xdr:spPr>
        <a:xfrm>
          <a:off x="9639300" y="16697573"/>
          <a:ext cx="838200" cy="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66923</xdr:rowOff>
    </xdr:from>
    <xdr:to>
      <xdr:col>14</xdr:col>
      <xdr:colOff>28575</xdr:colOff>
      <xdr:row>98</xdr:row>
      <xdr:rowOff>22378</xdr:rowOff>
    </xdr:to>
    <xdr:cxnSp macro="">
      <xdr:nvCxnSpPr>
        <xdr:cNvPr id="468" name="直線コネクタ 467"/>
        <xdr:cNvCxnSpPr/>
      </xdr:nvCxnSpPr>
      <xdr:spPr>
        <a:xfrm flipV="1">
          <a:off x="8750300" y="16697573"/>
          <a:ext cx="889000" cy="1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71" name="フローチャート : 判断 470"/>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72" name="テキスト ボックス 471"/>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71543</xdr:rowOff>
    </xdr:from>
    <xdr:to>
      <xdr:col>15</xdr:col>
      <xdr:colOff>231775</xdr:colOff>
      <xdr:row>98</xdr:row>
      <xdr:rowOff>1693</xdr:rowOff>
    </xdr:to>
    <xdr:sp macro="" textlink="">
      <xdr:nvSpPr>
        <xdr:cNvPr id="478" name="円/楕円 477"/>
        <xdr:cNvSpPr/>
      </xdr:nvSpPr>
      <xdr:spPr>
        <a:xfrm>
          <a:off x="10426700" y="167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49970</xdr:rowOff>
    </xdr:from>
    <xdr:ext cx="534377" cy="259045"/>
    <xdr:sp macro="" textlink="">
      <xdr:nvSpPr>
        <xdr:cNvPr id="479" name="普通建設事業費 （ うち更新整備　）該当値テキスト"/>
        <xdr:cNvSpPr txBox="1"/>
      </xdr:nvSpPr>
      <xdr:spPr>
        <a:xfrm>
          <a:off x="10528300" y="1668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16123</xdr:rowOff>
    </xdr:from>
    <xdr:to>
      <xdr:col>14</xdr:col>
      <xdr:colOff>79375</xdr:colOff>
      <xdr:row>97</xdr:row>
      <xdr:rowOff>117723</xdr:rowOff>
    </xdr:to>
    <xdr:sp macro="" textlink="">
      <xdr:nvSpPr>
        <xdr:cNvPr id="480" name="円/楕円 479"/>
        <xdr:cNvSpPr/>
      </xdr:nvSpPr>
      <xdr:spPr>
        <a:xfrm>
          <a:off x="9588500" y="166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108850</xdr:rowOff>
    </xdr:from>
    <xdr:ext cx="534377" cy="259045"/>
    <xdr:sp macro="" textlink="">
      <xdr:nvSpPr>
        <xdr:cNvPr id="481" name="テキスト ボックス 480"/>
        <xdr:cNvSpPr txBox="1"/>
      </xdr:nvSpPr>
      <xdr:spPr>
        <a:xfrm>
          <a:off x="9372111" y="167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143028</xdr:rowOff>
    </xdr:from>
    <xdr:to>
      <xdr:col>12</xdr:col>
      <xdr:colOff>561975</xdr:colOff>
      <xdr:row>98</xdr:row>
      <xdr:rowOff>73178</xdr:rowOff>
    </xdr:to>
    <xdr:sp macro="" textlink="">
      <xdr:nvSpPr>
        <xdr:cNvPr id="482" name="円/楕円 481"/>
        <xdr:cNvSpPr/>
      </xdr:nvSpPr>
      <xdr:spPr>
        <a:xfrm>
          <a:off x="8699500" y="167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64305</xdr:rowOff>
    </xdr:from>
    <xdr:ext cx="534377" cy="259045"/>
    <xdr:sp macro="" textlink="">
      <xdr:nvSpPr>
        <xdr:cNvPr id="483" name="テキスト ボックス 482"/>
        <xdr:cNvSpPr txBox="1"/>
      </xdr:nvSpPr>
      <xdr:spPr>
        <a:xfrm>
          <a:off x="8483111" y="168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134682</xdr:rowOff>
    </xdr:from>
    <xdr:to>
      <xdr:col>23</xdr:col>
      <xdr:colOff>517525</xdr:colOff>
      <xdr:row>38</xdr:row>
      <xdr:rowOff>139700</xdr:rowOff>
    </xdr:to>
    <xdr:cxnSp macro="">
      <xdr:nvCxnSpPr>
        <xdr:cNvPr id="510" name="直線コネクタ 509"/>
        <xdr:cNvCxnSpPr/>
      </xdr:nvCxnSpPr>
      <xdr:spPr>
        <a:xfrm>
          <a:off x="15481300" y="6649782"/>
          <a:ext cx="8382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126923</xdr:rowOff>
    </xdr:from>
    <xdr:to>
      <xdr:col>22</xdr:col>
      <xdr:colOff>365125</xdr:colOff>
      <xdr:row>38</xdr:row>
      <xdr:rowOff>134682</xdr:rowOff>
    </xdr:to>
    <xdr:cxnSp macro="">
      <xdr:nvCxnSpPr>
        <xdr:cNvPr id="513" name="直線コネクタ 512"/>
        <xdr:cNvCxnSpPr/>
      </xdr:nvCxnSpPr>
      <xdr:spPr>
        <a:xfrm>
          <a:off x="14592300" y="6642023"/>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119945</xdr:rowOff>
    </xdr:from>
    <xdr:to>
      <xdr:col>21</xdr:col>
      <xdr:colOff>161925</xdr:colOff>
      <xdr:row>38</xdr:row>
      <xdr:rowOff>126923</xdr:rowOff>
    </xdr:to>
    <xdr:cxnSp macro="">
      <xdr:nvCxnSpPr>
        <xdr:cNvPr id="516" name="直線コネクタ 515"/>
        <xdr:cNvCxnSpPr/>
      </xdr:nvCxnSpPr>
      <xdr:spPr>
        <a:xfrm>
          <a:off x="13703300" y="6635045"/>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79111</xdr:rowOff>
    </xdr:from>
    <xdr:to>
      <xdr:col>21</xdr:col>
      <xdr:colOff>212725</xdr:colOff>
      <xdr:row>39</xdr:row>
      <xdr:rowOff>9261</xdr:rowOff>
    </xdr:to>
    <xdr:sp macro="" textlink="">
      <xdr:nvSpPr>
        <xdr:cNvPr id="517" name="フローチャート : 判断 516"/>
        <xdr:cNvSpPr/>
      </xdr:nvSpPr>
      <xdr:spPr>
        <a:xfrm>
          <a:off x="14541500" y="659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388</xdr:rowOff>
    </xdr:from>
    <xdr:ext cx="469744" cy="259045"/>
    <xdr:sp macro="" textlink="">
      <xdr:nvSpPr>
        <xdr:cNvPr id="518" name="テキスト ボックス 517"/>
        <xdr:cNvSpPr txBox="1"/>
      </xdr:nvSpPr>
      <xdr:spPr>
        <a:xfrm>
          <a:off x="14357427" y="668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103915</xdr:rowOff>
    </xdr:from>
    <xdr:to>
      <xdr:col>19</xdr:col>
      <xdr:colOff>644525</xdr:colOff>
      <xdr:row>38</xdr:row>
      <xdr:rowOff>119945</xdr:rowOff>
    </xdr:to>
    <xdr:cxnSp macro="">
      <xdr:nvCxnSpPr>
        <xdr:cNvPr id="519" name="直線コネクタ 518"/>
        <xdr:cNvCxnSpPr/>
      </xdr:nvCxnSpPr>
      <xdr:spPr>
        <a:xfrm>
          <a:off x="12814300" y="6619015"/>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70468</xdr:rowOff>
    </xdr:from>
    <xdr:to>
      <xdr:col>20</xdr:col>
      <xdr:colOff>9525</xdr:colOff>
      <xdr:row>39</xdr:row>
      <xdr:rowOff>618</xdr:rowOff>
    </xdr:to>
    <xdr:sp macro="" textlink="">
      <xdr:nvSpPr>
        <xdr:cNvPr id="520" name="フローチャート : 判断 519"/>
        <xdr:cNvSpPr/>
      </xdr:nvSpPr>
      <xdr:spPr>
        <a:xfrm>
          <a:off x="13652500" y="658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163195</xdr:rowOff>
    </xdr:from>
    <xdr:ext cx="469744" cy="259045"/>
    <xdr:sp macro="" textlink="">
      <xdr:nvSpPr>
        <xdr:cNvPr id="521" name="テキスト ボックス 520"/>
        <xdr:cNvSpPr txBox="1"/>
      </xdr:nvSpPr>
      <xdr:spPr>
        <a:xfrm>
          <a:off x="13468427" y="667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70607</xdr:rowOff>
    </xdr:from>
    <xdr:to>
      <xdr:col>18</xdr:col>
      <xdr:colOff>492125</xdr:colOff>
      <xdr:row>39</xdr:row>
      <xdr:rowOff>757</xdr:rowOff>
    </xdr:to>
    <xdr:sp macro="" textlink="">
      <xdr:nvSpPr>
        <xdr:cNvPr id="522" name="フローチャート : 判断 521"/>
        <xdr:cNvSpPr/>
      </xdr:nvSpPr>
      <xdr:spPr>
        <a:xfrm>
          <a:off x="12763500" y="658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163334</xdr:rowOff>
    </xdr:from>
    <xdr:ext cx="469744" cy="259045"/>
    <xdr:sp macro="" textlink="">
      <xdr:nvSpPr>
        <xdr:cNvPr id="523" name="テキスト ボックス 522"/>
        <xdr:cNvSpPr txBox="1"/>
      </xdr:nvSpPr>
      <xdr:spPr>
        <a:xfrm>
          <a:off x="12579427" y="667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9" name="円/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249299" cy="259045"/>
    <xdr:sp macro="" textlink="">
      <xdr:nvSpPr>
        <xdr:cNvPr id="530" name="災害復旧事業費該当値テキスト"/>
        <xdr:cNvSpPr txBox="1"/>
      </xdr:nvSpPr>
      <xdr:spPr>
        <a:xfrm>
          <a:off x="16370300" y="6577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83882</xdr:rowOff>
    </xdr:from>
    <xdr:to>
      <xdr:col>22</xdr:col>
      <xdr:colOff>415925</xdr:colOff>
      <xdr:row>39</xdr:row>
      <xdr:rowOff>14032</xdr:rowOff>
    </xdr:to>
    <xdr:sp macro="" textlink="">
      <xdr:nvSpPr>
        <xdr:cNvPr id="531" name="円/楕円 530"/>
        <xdr:cNvSpPr/>
      </xdr:nvSpPr>
      <xdr:spPr>
        <a:xfrm>
          <a:off x="15430500" y="65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5159</xdr:rowOff>
    </xdr:from>
    <xdr:ext cx="469744" cy="259045"/>
    <xdr:sp macro="" textlink="">
      <xdr:nvSpPr>
        <xdr:cNvPr id="532" name="テキスト ボックス 531"/>
        <xdr:cNvSpPr txBox="1"/>
      </xdr:nvSpPr>
      <xdr:spPr>
        <a:xfrm>
          <a:off x="15246427" y="669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76123</xdr:rowOff>
    </xdr:from>
    <xdr:to>
      <xdr:col>21</xdr:col>
      <xdr:colOff>212725</xdr:colOff>
      <xdr:row>39</xdr:row>
      <xdr:rowOff>6273</xdr:rowOff>
    </xdr:to>
    <xdr:sp macro="" textlink="">
      <xdr:nvSpPr>
        <xdr:cNvPr id="533" name="円/楕円 532"/>
        <xdr:cNvSpPr/>
      </xdr:nvSpPr>
      <xdr:spPr>
        <a:xfrm>
          <a:off x="14541500" y="65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22801</xdr:rowOff>
    </xdr:from>
    <xdr:ext cx="469744" cy="259045"/>
    <xdr:sp macro="" textlink="">
      <xdr:nvSpPr>
        <xdr:cNvPr id="534" name="テキスト ボックス 533"/>
        <xdr:cNvSpPr txBox="1"/>
      </xdr:nvSpPr>
      <xdr:spPr>
        <a:xfrm>
          <a:off x="14357427" y="63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69145</xdr:rowOff>
    </xdr:from>
    <xdr:to>
      <xdr:col>20</xdr:col>
      <xdr:colOff>9525</xdr:colOff>
      <xdr:row>38</xdr:row>
      <xdr:rowOff>170745</xdr:rowOff>
    </xdr:to>
    <xdr:sp macro="" textlink="">
      <xdr:nvSpPr>
        <xdr:cNvPr id="535" name="円/楕円 534"/>
        <xdr:cNvSpPr/>
      </xdr:nvSpPr>
      <xdr:spPr>
        <a:xfrm>
          <a:off x="13652500" y="65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15821</xdr:rowOff>
    </xdr:from>
    <xdr:ext cx="469744" cy="259045"/>
    <xdr:sp macro="" textlink="">
      <xdr:nvSpPr>
        <xdr:cNvPr id="536" name="テキスト ボックス 535"/>
        <xdr:cNvSpPr txBox="1"/>
      </xdr:nvSpPr>
      <xdr:spPr>
        <a:xfrm>
          <a:off x="13468427" y="63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53115</xdr:rowOff>
    </xdr:from>
    <xdr:to>
      <xdr:col>18</xdr:col>
      <xdr:colOff>492125</xdr:colOff>
      <xdr:row>38</xdr:row>
      <xdr:rowOff>154715</xdr:rowOff>
    </xdr:to>
    <xdr:sp macro="" textlink="">
      <xdr:nvSpPr>
        <xdr:cNvPr id="537" name="円/楕円 536"/>
        <xdr:cNvSpPr/>
      </xdr:nvSpPr>
      <xdr:spPr>
        <a:xfrm>
          <a:off x="12763500" y="65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171242</xdr:rowOff>
    </xdr:from>
    <xdr:ext cx="534377" cy="259045"/>
    <xdr:sp macro="" textlink="">
      <xdr:nvSpPr>
        <xdr:cNvPr id="538" name="テキスト ボックス 537"/>
        <xdr:cNvSpPr txBox="1"/>
      </xdr:nvSpPr>
      <xdr:spPr>
        <a:xfrm>
          <a:off x="12547111" y="634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5714</xdr:rowOff>
    </xdr:from>
    <xdr:to>
      <xdr:col>23</xdr:col>
      <xdr:colOff>517525</xdr:colOff>
      <xdr:row>76</xdr:row>
      <xdr:rowOff>15151</xdr:rowOff>
    </xdr:to>
    <xdr:cxnSp macro="">
      <xdr:nvCxnSpPr>
        <xdr:cNvPr id="616" name="直線コネクタ 615"/>
        <xdr:cNvCxnSpPr/>
      </xdr:nvCxnSpPr>
      <xdr:spPr>
        <a:xfrm flipV="1">
          <a:off x="15481300" y="13035914"/>
          <a:ext cx="8382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7"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5042</xdr:rowOff>
    </xdr:from>
    <xdr:to>
      <xdr:col>22</xdr:col>
      <xdr:colOff>365125</xdr:colOff>
      <xdr:row>76</xdr:row>
      <xdr:rowOff>15151</xdr:rowOff>
    </xdr:to>
    <xdr:cxnSp macro="">
      <xdr:nvCxnSpPr>
        <xdr:cNvPr id="619" name="直線コネクタ 618"/>
        <xdr:cNvCxnSpPr/>
      </xdr:nvCxnSpPr>
      <xdr:spPr>
        <a:xfrm>
          <a:off x="14592300" y="13035242"/>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5042</xdr:rowOff>
    </xdr:from>
    <xdr:to>
      <xdr:col>21</xdr:col>
      <xdr:colOff>161925</xdr:colOff>
      <xdr:row>76</xdr:row>
      <xdr:rowOff>5423</xdr:rowOff>
    </xdr:to>
    <xdr:cxnSp macro="">
      <xdr:nvCxnSpPr>
        <xdr:cNvPr id="622" name="直線コネクタ 621"/>
        <xdr:cNvCxnSpPr/>
      </xdr:nvCxnSpPr>
      <xdr:spPr>
        <a:xfrm flipV="1">
          <a:off x="13703300" y="1303524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93650</xdr:rowOff>
    </xdr:from>
    <xdr:to>
      <xdr:col>21</xdr:col>
      <xdr:colOff>212725</xdr:colOff>
      <xdr:row>76</xdr:row>
      <xdr:rowOff>23800</xdr:rowOff>
    </xdr:to>
    <xdr:sp macro="" textlink="">
      <xdr:nvSpPr>
        <xdr:cNvPr id="623" name="フローチャート : 判断 622"/>
        <xdr:cNvSpPr/>
      </xdr:nvSpPr>
      <xdr:spPr>
        <a:xfrm>
          <a:off x="14541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40327</xdr:rowOff>
    </xdr:from>
    <xdr:ext cx="534377" cy="259045"/>
    <xdr:sp macro="" textlink="">
      <xdr:nvSpPr>
        <xdr:cNvPr id="624" name="テキスト ボックス 623"/>
        <xdr:cNvSpPr txBox="1"/>
      </xdr:nvSpPr>
      <xdr:spPr>
        <a:xfrm>
          <a:off x="14325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5423</xdr:rowOff>
    </xdr:from>
    <xdr:to>
      <xdr:col>19</xdr:col>
      <xdr:colOff>644525</xdr:colOff>
      <xdr:row>76</xdr:row>
      <xdr:rowOff>11607</xdr:rowOff>
    </xdr:to>
    <xdr:cxnSp macro="">
      <xdr:nvCxnSpPr>
        <xdr:cNvPr id="625" name="直線コネクタ 624"/>
        <xdr:cNvCxnSpPr/>
      </xdr:nvCxnSpPr>
      <xdr:spPr>
        <a:xfrm flipV="1">
          <a:off x="12814300" y="1303562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85522</xdr:rowOff>
    </xdr:from>
    <xdr:to>
      <xdr:col>20</xdr:col>
      <xdr:colOff>9525</xdr:colOff>
      <xdr:row>76</xdr:row>
      <xdr:rowOff>15672</xdr:rowOff>
    </xdr:to>
    <xdr:sp macro="" textlink="">
      <xdr:nvSpPr>
        <xdr:cNvPr id="626" name="フローチャート : 判断 625"/>
        <xdr:cNvSpPr/>
      </xdr:nvSpPr>
      <xdr:spPr>
        <a:xfrm>
          <a:off x="13652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32199</xdr:rowOff>
    </xdr:from>
    <xdr:ext cx="534377" cy="259045"/>
    <xdr:sp macro="" textlink="">
      <xdr:nvSpPr>
        <xdr:cNvPr id="627" name="テキスト ボックス 626"/>
        <xdr:cNvSpPr txBox="1"/>
      </xdr:nvSpPr>
      <xdr:spPr>
        <a:xfrm>
          <a:off x="13436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77762</xdr:rowOff>
    </xdr:from>
    <xdr:to>
      <xdr:col>18</xdr:col>
      <xdr:colOff>492125</xdr:colOff>
      <xdr:row>76</xdr:row>
      <xdr:rowOff>7913</xdr:rowOff>
    </xdr:to>
    <xdr:sp macro="" textlink="">
      <xdr:nvSpPr>
        <xdr:cNvPr id="628" name="フローチャート : 判断 627"/>
        <xdr:cNvSpPr/>
      </xdr:nvSpPr>
      <xdr:spPr>
        <a:xfrm>
          <a:off x="12763500" y="1293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24439</xdr:rowOff>
    </xdr:from>
    <xdr:ext cx="534377" cy="259045"/>
    <xdr:sp macro="" textlink="">
      <xdr:nvSpPr>
        <xdr:cNvPr id="629" name="テキスト ボックス 628"/>
        <xdr:cNvSpPr txBox="1"/>
      </xdr:nvSpPr>
      <xdr:spPr>
        <a:xfrm>
          <a:off x="12547111" y="127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126365</xdr:rowOff>
    </xdr:from>
    <xdr:to>
      <xdr:col>23</xdr:col>
      <xdr:colOff>568325</xdr:colOff>
      <xdr:row>76</xdr:row>
      <xdr:rowOff>56514</xdr:rowOff>
    </xdr:to>
    <xdr:sp macro="" textlink="">
      <xdr:nvSpPr>
        <xdr:cNvPr id="635" name="円/楕円 634"/>
        <xdr:cNvSpPr/>
      </xdr:nvSpPr>
      <xdr:spPr>
        <a:xfrm>
          <a:off x="16268700" y="12985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104792</xdr:rowOff>
    </xdr:from>
    <xdr:ext cx="534377" cy="259045"/>
    <xdr:sp macro="" textlink="">
      <xdr:nvSpPr>
        <xdr:cNvPr id="636" name="公債費該当値テキスト"/>
        <xdr:cNvSpPr txBox="1"/>
      </xdr:nvSpPr>
      <xdr:spPr>
        <a:xfrm>
          <a:off x="16370300" y="1296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135801</xdr:rowOff>
    </xdr:from>
    <xdr:to>
      <xdr:col>22</xdr:col>
      <xdr:colOff>415925</xdr:colOff>
      <xdr:row>76</xdr:row>
      <xdr:rowOff>65951</xdr:rowOff>
    </xdr:to>
    <xdr:sp macro="" textlink="">
      <xdr:nvSpPr>
        <xdr:cNvPr id="637" name="円/楕円 636"/>
        <xdr:cNvSpPr/>
      </xdr:nvSpPr>
      <xdr:spPr>
        <a:xfrm>
          <a:off x="15430500" y="129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57078</xdr:rowOff>
    </xdr:from>
    <xdr:ext cx="534377" cy="259045"/>
    <xdr:sp macro="" textlink="">
      <xdr:nvSpPr>
        <xdr:cNvPr id="638" name="テキスト ボックス 637"/>
        <xdr:cNvSpPr txBox="1"/>
      </xdr:nvSpPr>
      <xdr:spPr>
        <a:xfrm>
          <a:off x="15214111" y="130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125692</xdr:rowOff>
    </xdr:from>
    <xdr:to>
      <xdr:col>21</xdr:col>
      <xdr:colOff>212725</xdr:colOff>
      <xdr:row>76</xdr:row>
      <xdr:rowOff>55842</xdr:rowOff>
    </xdr:to>
    <xdr:sp macro="" textlink="">
      <xdr:nvSpPr>
        <xdr:cNvPr id="639" name="円/楕円 638"/>
        <xdr:cNvSpPr/>
      </xdr:nvSpPr>
      <xdr:spPr>
        <a:xfrm>
          <a:off x="14541500" y="129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46969</xdr:rowOff>
    </xdr:from>
    <xdr:ext cx="534377" cy="259045"/>
    <xdr:sp macro="" textlink="">
      <xdr:nvSpPr>
        <xdr:cNvPr id="640" name="テキスト ボックス 639"/>
        <xdr:cNvSpPr txBox="1"/>
      </xdr:nvSpPr>
      <xdr:spPr>
        <a:xfrm>
          <a:off x="14325111" y="130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126073</xdr:rowOff>
    </xdr:from>
    <xdr:to>
      <xdr:col>20</xdr:col>
      <xdr:colOff>9525</xdr:colOff>
      <xdr:row>76</xdr:row>
      <xdr:rowOff>56223</xdr:rowOff>
    </xdr:to>
    <xdr:sp macro="" textlink="">
      <xdr:nvSpPr>
        <xdr:cNvPr id="641" name="円/楕円 640"/>
        <xdr:cNvSpPr/>
      </xdr:nvSpPr>
      <xdr:spPr>
        <a:xfrm>
          <a:off x="13652500" y="129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47350</xdr:rowOff>
    </xdr:from>
    <xdr:ext cx="534377" cy="259045"/>
    <xdr:sp macro="" textlink="">
      <xdr:nvSpPr>
        <xdr:cNvPr id="642" name="テキスト ボックス 641"/>
        <xdr:cNvSpPr txBox="1"/>
      </xdr:nvSpPr>
      <xdr:spPr>
        <a:xfrm>
          <a:off x="13436111" y="130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132258</xdr:rowOff>
    </xdr:from>
    <xdr:to>
      <xdr:col>18</xdr:col>
      <xdr:colOff>492125</xdr:colOff>
      <xdr:row>76</xdr:row>
      <xdr:rowOff>62409</xdr:rowOff>
    </xdr:to>
    <xdr:sp macro="" textlink="">
      <xdr:nvSpPr>
        <xdr:cNvPr id="643" name="円/楕円 642"/>
        <xdr:cNvSpPr/>
      </xdr:nvSpPr>
      <xdr:spPr>
        <a:xfrm>
          <a:off x="12763500" y="12991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53534</xdr:rowOff>
    </xdr:from>
    <xdr:ext cx="534377" cy="259045"/>
    <xdr:sp macro="" textlink="">
      <xdr:nvSpPr>
        <xdr:cNvPr id="644" name="テキスト ボックス 643"/>
        <xdr:cNvSpPr txBox="1"/>
      </xdr:nvSpPr>
      <xdr:spPr>
        <a:xfrm>
          <a:off x="12547111" y="130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13480</xdr:rowOff>
    </xdr:from>
    <xdr:to>
      <xdr:col>23</xdr:col>
      <xdr:colOff>517525</xdr:colOff>
      <xdr:row>99</xdr:row>
      <xdr:rowOff>18617</xdr:rowOff>
    </xdr:to>
    <xdr:cxnSp macro="">
      <xdr:nvCxnSpPr>
        <xdr:cNvPr id="673" name="直線コネクタ 672"/>
        <xdr:cNvCxnSpPr/>
      </xdr:nvCxnSpPr>
      <xdr:spPr>
        <a:xfrm>
          <a:off x="15481300" y="16987030"/>
          <a:ext cx="8382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10858</xdr:rowOff>
    </xdr:from>
    <xdr:to>
      <xdr:col>22</xdr:col>
      <xdr:colOff>365125</xdr:colOff>
      <xdr:row>99</xdr:row>
      <xdr:rowOff>13480</xdr:rowOff>
    </xdr:to>
    <xdr:cxnSp macro="">
      <xdr:nvCxnSpPr>
        <xdr:cNvPr id="676" name="直線コネクタ 675"/>
        <xdr:cNvCxnSpPr/>
      </xdr:nvCxnSpPr>
      <xdr:spPr>
        <a:xfrm>
          <a:off x="14592300" y="16984408"/>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57551</xdr:rowOff>
    </xdr:from>
    <xdr:ext cx="534377" cy="259045"/>
    <xdr:sp macro="" textlink="">
      <xdr:nvSpPr>
        <xdr:cNvPr id="678" name="テキスト ボックス 677"/>
        <xdr:cNvSpPr txBox="1"/>
      </xdr:nvSpPr>
      <xdr:spPr>
        <a:xfrm>
          <a:off x="15214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169635</xdr:rowOff>
    </xdr:from>
    <xdr:to>
      <xdr:col>21</xdr:col>
      <xdr:colOff>161925</xdr:colOff>
      <xdr:row>99</xdr:row>
      <xdr:rowOff>10858</xdr:rowOff>
    </xdr:to>
    <xdr:cxnSp macro="">
      <xdr:nvCxnSpPr>
        <xdr:cNvPr id="679" name="直線コネクタ 678"/>
        <xdr:cNvCxnSpPr/>
      </xdr:nvCxnSpPr>
      <xdr:spPr>
        <a:xfrm>
          <a:off x="13703300" y="16971735"/>
          <a:ext cx="889000" cy="1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141762</xdr:rowOff>
    </xdr:from>
    <xdr:to>
      <xdr:col>21</xdr:col>
      <xdr:colOff>212725</xdr:colOff>
      <xdr:row>99</xdr:row>
      <xdr:rowOff>71912</xdr:rowOff>
    </xdr:to>
    <xdr:sp macro="" textlink="">
      <xdr:nvSpPr>
        <xdr:cNvPr id="680" name="フローチャート : 判断 679"/>
        <xdr:cNvSpPr/>
      </xdr:nvSpPr>
      <xdr:spPr>
        <a:xfrm>
          <a:off x="14541500" y="1694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63039</xdr:rowOff>
    </xdr:from>
    <xdr:ext cx="534377" cy="259045"/>
    <xdr:sp macro="" textlink="">
      <xdr:nvSpPr>
        <xdr:cNvPr id="681" name="テキスト ボックス 680"/>
        <xdr:cNvSpPr txBox="1"/>
      </xdr:nvSpPr>
      <xdr:spPr>
        <a:xfrm>
          <a:off x="14325111" y="1703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169635</xdr:rowOff>
    </xdr:from>
    <xdr:to>
      <xdr:col>19</xdr:col>
      <xdr:colOff>644525</xdr:colOff>
      <xdr:row>99</xdr:row>
      <xdr:rowOff>4794</xdr:rowOff>
    </xdr:to>
    <xdr:cxnSp macro="">
      <xdr:nvCxnSpPr>
        <xdr:cNvPr id="682" name="直線コネクタ 681"/>
        <xdr:cNvCxnSpPr/>
      </xdr:nvCxnSpPr>
      <xdr:spPr>
        <a:xfrm flipV="1">
          <a:off x="12814300" y="16971735"/>
          <a:ext cx="889000" cy="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143157</xdr:rowOff>
    </xdr:from>
    <xdr:to>
      <xdr:col>20</xdr:col>
      <xdr:colOff>9525</xdr:colOff>
      <xdr:row>99</xdr:row>
      <xdr:rowOff>73307</xdr:rowOff>
    </xdr:to>
    <xdr:sp macro="" textlink="">
      <xdr:nvSpPr>
        <xdr:cNvPr id="683" name="フローチャート : 判断 682"/>
        <xdr:cNvSpPr/>
      </xdr:nvSpPr>
      <xdr:spPr>
        <a:xfrm>
          <a:off x="13652500" y="169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64434</xdr:rowOff>
    </xdr:from>
    <xdr:ext cx="534377" cy="259045"/>
    <xdr:sp macro="" textlink="">
      <xdr:nvSpPr>
        <xdr:cNvPr id="684" name="テキスト ボックス 683"/>
        <xdr:cNvSpPr txBox="1"/>
      </xdr:nvSpPr>
      <xdr:spPr>
        <a:xfrm>
          <a:off x="13436111" y="170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144094</xdr:rowOff>
    </xdr:from>
    <xdr:to>
      <xdr:col>18</xdr:col>
      <xdr:colOff>492125</xdr:colOff>
      <xdr:row>99</xdr:row>
      <xdr:rowOff>74244</xdr:rowOff>
    </xdr:to>
    <xdr:sp macro="" textlink="">
      <xdr:nvSpPr>
        <xdr:cNvPr id="685" name="フローチャート : 判断 684"/>
        <xdr:cNvSpPr/>
      </xdr:nvSpPr>
      <xdr:spPr>
        <a:xfrm>
          <a:off x="12763500" y="1694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65371</xdr:rowOff>
    </xdr:from>
    <xdr:ext cx="534377" cy="259045"/>
    <xdr:sp macro="" textlink="">
      <xdr:nvSpPr>
        <xdr:cNvPr id="686" name="テキスト ボックス 685"/>
        <xdr:cNvSpPr txBox="1"/>
      </xdr:nvSpPr>
      <xdr:spPr>
        <a:xfrm>
          <a:off x="12547111" y="170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139267</xdr:rowOff>
    </xdr:from>
    <xdr:to>
      <xdr:col>23</xdr:col>
      <xdr:colOff>568325</xdr:colOff>
      <xdr:row>99</xdr:row>
      <xdr:rowOff>69417</xdr:rowOff>
    </xdr:to>
    <xdr:sp macro="" textlink="">
      <xdr:nvSpPr>
        <xdr:cNvPr id="692" name="円/楕円 691"/>
        <xdr:cNvSpPr/>
      </xdr:nvSpPr>
      <xdr:spPr>
        <a:xfrm>
          <a:off x="16268700" y="169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534377" cy="259045"/>
    <xdr:sp macro="" textlink="">
      <xdr:nvSpPr>
        <xdr:cNvPr id="693" name="積立金該当値テキスト"/>
        <xdr:cNvSpPr txBox="1"/>
      </xdr:nvSpPr>
      <xdr:spPr>
        <a:xfrm>
          <a:off x="16370300" y="169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134130</xdr:rowOff>
    </xdr:from>
    <xdr:to>
      <xdr:col>22</xdr:col>
      <xdr:colOff>415925</xdr:colOff>
      <xdr:row>99</xdr:row>
      <xdr:rowOff>64280</xdr:rowOff>
    </xdr:to>
    <xdr:sp macro="" textlink="">
      <xdr:nvSpPr>
        <xdr:cNvPr id="694" name="円/楕円 693"/>
        <xdr:cNvSpPr/>
      </xdr:nvSpPr>
      <xdr:spPr>
        <a:xfrm>
          <a:off x="15430500" y="169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80807</xdr:rowOff>
    </xdr:from>
    <xdr:ext cx="534377" cy="259045"/>
    <xdr:sp macro="" textlink="">
      <xdr:nvSpPr>
        <xdr:cNvPr id="695" name="テキスト ボックス 694"/>
        <xdr:cNvSpPr txBox="1"/>
      </xdr:nvSpPr>
      <xdr:spPr>
        <a:xfrm>
          <a:off x="15214111" y="167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131508</xdr:rowOff>
    </xdr:from>
    <xdr:to>
      <xdr:col>21</xdr:col>
      <xdr:colOff>212725</xdr:colOff>
      <xdr:row>99</xdr:row>
      <xdr:rowOff>61658</xdr:rowOff>
    </xdr:to>
    <xdr:sp macro="" textlink="">
      <xdr:nvSpPr>
        <xdr:cNvPr id="696" name="円/楕円 695"/>
        <xdr:cNvSpPr/>
      </xdr:nvSpPr>
      <xdr:spPr>
        <a:xfrm>
          <a:off x="14541500" y="169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78185</xdr:rowOff>
    </xdr:from>
    <xdr:ext cx="534377" cy="259045"/>
    <xdr:sp macro="" textlink="">
      <xdr:nvSpPr>
        <xdr:cNvPr id="697" name="テキスト ボックス 696"/>
        <xdr:cNvSpPr txBox="1"/>
      </xdr:nvSpPr>
      <xdr:spPr>
        <a:xfrm>
          <a:off x="14325111" y="1670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118835</xdr:rowOff>
    </xdr:from>
    <xdr:to>
      <xdr:col>20</xdr:col>
      <xdr:colOff>9525</xdr:colOff>
      <xdr:row>99</xdr:row>
      <xdr:rowOff>48985</xdr:rowOff>
    </xdr:to>
    <xdr:sp macro="" textlink="">
      <xdr:nvSpPr>
        <xdr:cNvPr id="698" name="円/楕円 697"/>
        <xdr:cNvSpPr/>
      </xdr:nvSpPr>
      <xdr:spPr>
        <a:xfrm>
          <a:off x="13652500" y="169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65512</xdr:rowOff>
    </xdr:from>
    <xdr:ext cx="534377" cy="259045"/>
    <xdr:sp macro="" textlink="">
      <xdr:nvSpPr>
        <xdr:cNvPr id="699" name="テキスト ボックス 698"/>
        <xdr:cNvSpPr txBox="1"/>
      </xdr:nvSpPr>
      <xdr:spPr>
        <a:xfrm>
          <a:off x="13436111" y="166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125444</xdr:rowOff>
    </xdr:from>
    <xdr:to>
      <xdr:col>18</xdr:col>
      <xdr:colOff>492125</xdr:colOff>
      <xdr:row>99</xdr:row>
      <xdr:rowOff>55594</xdr:rowOff>
    </xdr:to>
    <xdr:sp macro="" textlink="">
      <xdr:nvSpPr>
        <xdr:cNvPr id="700" name="円/楕円 699"/>
        <xdr:cNvSpPr/>
      </xdr:nvSpPr>
      <xdr:spPr>
        <a:xfrm>
          <a:off x="12763500" y="169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72121</xdr:rowOff>
    </xdr:from>
    <xdr:ext cx="534377" cy="259045"/>
    <xdr:sp macro="" textlink="">
      <xdr:nvSpPr>
        <xdr:cNvPr id="701" name="テキスト ボックス 700"/>
        <xdr:cNvSpPr txBox="1"/>
      </xdr:nvSpPr>
      <xdr:spPr>
        <a:xfrm>
          <a:off x="12547111" y="1670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139060</xdr:rowOff>
    </xdr:from>
    <xdr:to>
      <xdr:col>32</xdr:col>
      <xdr:colOff>187325</xdr:colOff>
      <xdr:row>38</xdr:row>
      <xdr:rowOff>139151</xdr:rowOff>
    </xdr:to>
    <xdr:cxnSp macro="">
      <xdr:nvCxnSpPr>
        <xdr:cNvPr id="728" name="直線コネクタ 727"/>
        <xdr:cNvCxnSpPr/>
      </xdr:nvCxnSpPr>
      <xdr:spPr>
        <a:xfrm flipV="1">
          <a:off x="21323300" y="665416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9"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138329</xdr:rowOff>
    </xdr:from>
    <xdr:to>
      <xdr:col>31</xdr:col>
      <xdr:colOff>34925</xdr:colOff>
      <xdr:row>38</xdr:row>
      <xdr:rowOff>139151</xdr:rowOff>
    </xdr:to>
    <xdr:cxnSp macro="">
      <xdr:nvCxnSpPr>
        <xdr:cNvPr id="731" name="直線コネクタ 730"/>
        <xdr:cNvCxnSpPr/>
      </xdr:nvCxnSpPr>
      <xdr:spPr>
        <a:xfrm>
          <a:off x="20434300" y="6653429"/>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73954</xdr:rowOff>
    </xdr:from>
    <xdr:to>
      <xdr:col>29</xdr:col>
      <xdr:colOff>517525</xdr:colOff>
      <xdr:row>38</xdr:row>
      <xdr:rowOff>138329</xdr:rowOff>
    </xdr:to>
    <xdr:cxnSp macro="">
      <xdr:nvCxnSpPr>
        <xdr:cNvPr id="734" name="直線コネクタ 733"/>
        <xdr:cNvCxnSpPr/>
      </xdr:nvCxnSpPr>
      <xdr:spPr>
        <a:xfrm>
          <a:off x="19545300" y="6589054"/>
          <a:ext cx="8890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14102</xdr:rowOff>
    </xdr:from>
    <xdr:to>
      <xdr:col>29</xdr:col>
      <xdr:colOff>568325</xdr:colOff>
      <xdr:row>38</xdr:row>
      <xdr:rowOff>115702</xdr:rowOff>
    </xdr:to>
    <xdr:sp macro="" textlink="">
      <xdr:nvSpPr>
        <xdr:cNvPr id="735" name="フローチャート : 判断 734"/>
        <xdr:cNvSpPr/>
      </xdr:nvSpPr>
      <xdr:spPr>
        <a:xfrm>
          <a:off x="20383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132229</xdr:rowOff>
    </xdr:from>
    <xdr:ext cx="469744" cy="259045"/>
    <xdr:sp macro="" textlink="">
      <xdr:nvSpPr>
        <xdr:cNvPr id="736" name="テキスト ボックス 735"/>
        <xdr:cNvSpPr txBox="1"/>
      </xdr:nvSpPr>
      <xdr:spPr>
        <a:xfrm>
          <a:off x="20199427"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73954</xdr:rowOff>
    </xdr:from>
    <xdr:to>
      <xdr:col>28</xdr:col>
      <xdr:colOff>314325</xdr:colOff>
      <xdr:row>38</xdr:row>
      <xdr:rowOff>85293</xdr:rowOff>
    </xdr:to>
    <xdr:cxnSp macro="">
      <xdr:nvCxnSpPr>
        <xdr:cNvPr id="737" name="直線コネクタ 736"/>
        <xdr:cNvCxnSpPr/>
      </xdr:nvCxnSpPr>
      <xdr:spPr>
        <a:xfrm flipV="1">
          <a:off x="18656300" y="6589054"/>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24709</xdr:rowOff>
    </xdr:from>
    <xdr:to>
      <xdr:col>28</xdr:col>
      <xdr:colOff>365125</xdr:colOff>
      <xdr:row>38</xdr:row>
      <xdr:rowOff>126309</xdr:rowOff>
    </xdr:to>
    <xdr:sp macro="" textlink="">
      <xdr:nvSpPr>
        <xdr:cNvPr id="738" name="フローチャート : 判断 737"/>
        <xdr:cNvSpPr/>
      </xdr:nvSpPr>
      <xdr:spPr>
        <a:xfrm>
          <a:off x="19494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117436</xdr:rowOff>
    </xdr:from>
    <xdr:ext cx="469744" cy="259045"/>
    <xdr:sp macro="" textlink="">
      <xdr:nvSpPr>
        <xdr:cNvPr id="739" name="テキスト ボックス 738"/>
        <xdr:cNvSpPr txBox="1"/>
      </xdr:nvSpPr>
      <xdr:spPr>
        <a:xfrm>
          <a:off x="19310427"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19543</xdr:rowOff>
    </xdr:from>
    <xdr:to>
      <xdr:col>27</xdr:col>
      <xdr:colOff>161925</xdr:colOff>
      <xdr:row>38</xdr:row>
      <xdr:rowOff>121143</xdr:rowOff>
    </xdr:to>
    <xdr:sp macro="" textlink="">
      <xdr:nvSpPr>
        <xdr:cNvPr id="740" name="フローチャート : 判断 739"/>
        <xdr:cNvSpPr/>
      </xdr:nvSpPr>
      <xdr:spPr>
        <a:xfrm>
          <a:off x="18605500" y="65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137670</xdr:rowOff>
    </xdr:from>
    <xdr:ext cx="469744" cy="259045"/>
    <xdr:sp macro="" textlink="">
      <xdr:nvSpPr>
        <xdr:cNvPr id="741" name="テキスト ボックス 740"/>
        <xdr:cNvSpPr txBox="1"/>
      </xdr:nvSpPr>
      <xdr:spPr>
        <a:xfrm>
          <a:off x="18421427" y="630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88260</xdr:rowOff>
    </xdr:from>
    <xdr:to>
      <xdr:col>32</xdr:col>
      <xdr:colOff>238125</xdr:colOff>
      <xdr:row>39</xdr:row>
      <xdr:rowOff>18410</xdr:rowOff>
    </xdr:to>
    <xdr:sp macro="" textlink="">
      <xdr:nvSpPr>
        <xdr:cNvPr id="747" name="円/楕円 746"/>
        <xdr:cNvSpPr/>
      </xdr:nvSpPr>
      <xdr:spPr>
        <a:xfrm>
          <a:off x="22110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3187</xdr:rowOff>
    </xdr:from>
    <xdr:ext cx="313932" cy="259045"/>
    <xdr:sp macro="" textlink="">
      <xdr:nvSpPr>
        <xdr:cNvPr id="748" name="投資及び出資金該当値テキスト"/>
        <xdr:cNvSpPr txBox="1"/>
      </xdr:nvSpPr>
      <xdr:spPr>
        <a:xfrm>
          <a:off x="22212300" y="6518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88351</xdr:rowOff>
    </xdr:from>
    <xdr:to>
      <xdr:col>31</xdr:col>
      <xdr:colOff>85725</xdr:colOff>
      <xdr:row>39</xdr:row>
      <xdr:rowOff>18501</xdr:rowOff>
    </xdr:to>
    <xdr:sp macro="" textlink="">
      <xdr:nvSpPr>
        <xdr:cNvPr id="749" name="円/楕円 748"/>
        <xdr:cNvSpPr/>
      </xdr:nvSpPr>
      <xdr:spPr>
        <a:xfrm>
          <a:off x="2127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9628</xdr:rowOff>
    </xdr:from>
    <xdr:ext cx="313932" cy="259045"/>
    <xdr:sp macro="" textlink="">
      <xdr:nvSpPr>
        <xdr:cNvPr id="750" name="テキスト ボックス 749"/>
        <xdr:cNvSpPr txBox="1"/>
      </xdr:nvSpPr>
      <xdr:spPr>
        <a:xfrm>
          <a:off x="21166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87529</xdr:rowOff>
    </xdr:from>
    <xdr:to>
      <xdr:col>29</xdr:col>
      <xdr:colOff>568325</xdr:colOff>
      <xdr:row>39</xdr:row>
      <xdr:rowOff>17679</xdr:rowOff>
    </xdr:to>
    <xdr:sp macro="" textlink="">
      <xdr:nvSpPr>
        <xdr:cNvPr id="751" name="円/楕円 750"/>
        <xdr:cNvSpPr/>
      </xdr:nvSpPr>
      <xdr:spPr>
        <a:xfrm>
          <a:off x="2038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8806</xdr:rowOff>
    </xdr:from>
    <xdr:ext cx="313932" cy="259045"/>
    <xdr:sp macro="" textlink="">
      <xdr:nvSpPr>
        <xdr:cNvPr id="752" name="テキスト ボックス 751"/>
        <xdr:cNvSpPr txBox="1"/>
      </xdr:nvSpPr>
      <xdr:spPr>
        <a:xfrm>
          <a:off x="20277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23154</xdr:rowOff>
    </xdr:from>
    <xdr:to>
      <xdr:col>28</xdr:col>
      <xdr:colOff>365125</xdr:colOff>
      <xdr:row>38</xdr:row>
      <xdr:rowOff>124754</xdr:rowOff>
    </xdr:to>
    <xdr:sp macro="" textlink="">
      <xdr:nvSpPr>
        <xdr:cNvPr id="753" name="円/楕円 752"/>
        <xdr:cNvSpPr/>
      </xdr:nvSpPr>
      <xdr:spPr>
        <a:xfrm>
          <a:off x="194945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141282</xdr:rowOff>
    </xdr:from>
    <xdr:ext cx="469744" cy="259045"/>
    <xdr:sp macro="" textlink="">
      <xdr:nvSpPr>
        <xdr:cNvPr id="754" name="テキスト ボックス 753"/>
        <xdr:cNvSpPr txBox="1"/>
      </xdr:nvSpPr>
      <xdr:spPr>
        <a:xfrm>
          <a:off x="19310427" y="63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34493</xdr:rowOff>
    </xdr:from>
    <xdr:to>
      <xdr:col>27</xdr:col>
      <xdr:colOff>161925</xdr:colOff>
      <xdr:row>38</xdr:row>
      <xdr:rowOff>136093</xdr:rowOff>
    </xdr:to>
    <xdr:sp macro="" textlink="">
      <xdr:nvSpPr>
        <xdr:cNvPr id="755" name="円/楕円 754"/>
        <xdr:cNvSpPr/>
      </xdr:nvSpPr>
      <xdr:spPr>
        <a:xfrm>
          <a:off x="18605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127220</xdr:rowOff>
    </xdr:from>
    <xdr:ext cx="469744" cy="259045"/>
    <xdr:sp macro="" textlink="">
      <xdr:nvSpPr>
        <xdr:cNvPr id="756" name="テキスト ボックス 755"/>
        <xdr:cNvSpPr txBox="1"/>
      </xdr:nvSpPr>
      <xdr:spPr>
        <a:xfrm>
          <a:off x="18421427" y="664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41021</xdr:rowOff>
    </xdr:from>
    <xdr:to>
      <xdr:col>32</xdr:col>
      <xdr:colOff>187325</xdr:colOff>
      <xdr:row>59</xdr:row>
      <xdr:rowOff>41059</xdr:rowOff>
    </xdr:to>
    <xdr:cxnSp macro="">
      <xdr:nvCxnSpPr>
        <xdr:cNvPr id="785" name="直線コネクタ 784"/>
        <xdr:cNvCxnSpPr/>
      </xdr:nvCxnSpPr>
      <xdr:spPr>
        <a:xfrm flipV="1">
          <a:off x="21323300" y="1015657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39878</xdr:rowOff>
    </xdr:from>
    <xdr:to>
      <xdr:col>31</xdr:col>
      <xdr:colOff>34925</xdr:colOff>
      <xdr:row>59</xdr:row>
      <xdr:rowOff>41059</xdr:rowOff>
    </xdr:to>
    <xdr:cxnSp macro="">
      <xdr:nvCxnSpPr>
        <xdr:cNvPr id="788" name="直線コネクタ 787"/>
        <xdr:cNvCxnSpPr/>
      </xdr:nvCxnSpPr>
      <xdr:spPr>
        <a:xfrm>
          <a:off x="20434300" y="1015542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0" name="テキスト ボックス 789"/>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34449</xdr:rowOff>
    </xdr:from>
    <xdr:to>
      <xdr:col>29</xdr:col>
      <xdr:colOff>517525</xdr:colOff>
      <xdr:row>59</xdr:row>
      <xdr:rowOff>39878</xdr:rowOff>
    </xdr:to>
    <xdr:cxnSp macro="">
      <xdr:nvCxnSpPr>
        <xdr:cNvPr id="791" name="直線コネクタ 790"/>
        <xdr:cNvCxnSpPr/>
      </xdr:nvCxnSpPr>
      <xdr:spPr>
        <a:xfrm>
          <a:off x="19545300" y="10149999"/>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61068</xdr:rowOff>
    </xdr:from>
    <xdr:to>
      <xdr:col>29</xdr:col>
      <xdr:colOff>568325</xdr:colOff>
      <xdr:row>58</xdr:row>
      <xdr:rowOff>162668</xdr:rowOff>
    </xdr:to>
    <xdr:sp macro="" textlink="">
      <xdr:nvSpPr>
        <xdr:cNvPr id="792" name="フローチャート : 判断 791"/>
        <xdr:cNvSpPr/>
      </xdr:nvSpPr>
      <xdr:spPr>
        <a:xfrm>
          <a:off x="20383500" y="1000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7745</xdr:rowOff>
    </xdr:from>
    <xdr:ext cx="469744" cy="259045"/>
    <xdr:sp macro="" textlink="">
      <xdr:nvSpPr>
        <xdr:cNvPr id="793" name="テキスト ボックス 792"/>
        <xdr:cNvSpPr txBox="1"/>
      </xdr:nvSpPr>
      <xdr:spPr>
        <a:xfrm>
          <a:off x="20199427" y="97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26943</xdr:rowOff>
    </xdr:from>
    <xdr:to>
      <xdr:col>28</xdr:col>
      <xdr:colOff>314325</xdr:colOff>
      <xdr:row>59</xdr:row>
      <xdr:rowOff>34449</xdr:rowOff>
    </xdr:to>
    <xdr:cxnSp macro="">
      <xdr:nvCxnSpPr>
        <xdr:cNvPr id="794" name="直線コネクタ 793"/>
        <xdr:cNvCxnSpPr/>
      </xdr:nvCxnSpPr>
      <xdr:spPr>
        <a:xfrm>
          <a:off x="18656300" y="10142493"/>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48114</xdr:rowOff>
    </xdr:from>
    <xdr:to>
      <xdr:col>28</xdr:col>
      <xdr:colOff>365125</xdr:colOff>
      <xdr:row>58</xdr:row>
      <xdr:rowOff>149714</xdr:rowOff>
    </xdr:to>
    <xdr:sp macro="" textlink="">
      <xdr:nvSpPr>
        <xdr:cNvPr id="795" name="フローチャート : 判断 794"/>
        <xdr:cNvSpPr/>
      </xdr:nvSpPr>
      <xdr:spPr>
        <a:xfrm>
          <a:off x="19494500" y="999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166241</xdr:rowOff>
    </xdr:from>
    <xdr:ext cx="469744" cy="259045"/>
    <xdr:sp macro="" textlink="">
      <xdr:nvSpPr>
        <xdr:cNvPr id="796" name="テキスト ボックス 795"/>
        <xdr:cNvSpPr txBox="1"/>
      </xdr:nvSpPr>
      <xdr:spPr>
        <a:xfrm>
          <a:off x="19310427" y="97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44914</xdr:rowOff>
    </xdr:from>
    <xdr:to>
      <xdr:col>27</xdr:col>
      <xdr:colOff>161925</xdr:colOff>
      <xdr:row>58</xdr:row>
      <xdr:rowOff>146514</xdr:rowOff>
    </xdr:to>
    <xdr:sp macro="" textlink="">
      <xdr:nvSpPr>
        <xdr:cNvPr id="797" name="フローチャート : 判断 796"/>
        <xdr:cNvSpPr/>
      </xdr:nvSpPr>
      <xdr:spPr>
        <a:xfrm>
          <a:off x="18605500" y="998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163041</xdr:rowOff>
    </xdr:from>
    <xdr:ext cx="469744" cy="259045"/>
    <xdr:sp macro="" textlink="">
      <xdr:nvSpPr>
        <xdr:cNvPr id="798" name="テキスト ボックス 797"/>
        <xdr:cNvSpPr txBox="1"/>
      </xdr:nvSpPr>
      <xdr:spPr>
        <a:xfrm>
          <a:off x="18421427" y="97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161671</xdr:rowOff>
    </xdr:from>
    <xdr:to>
      <xdr:col>32</xdr:col>
      <xdr:colOff>238125</xdr:colOff>
      <xdr:row>59</xdr:row>
      <xdr:rowOff>91821</xdr:rowOff>
    </xdr:to>
    <xdr:sp macro="" textlink="">
      <xdr:nvSpPr>
        <xdr:cNvPr id="804" name="円/楕円 803"/>
        <xdr:cNvSpPr/>
      </xdr:nvSpPr>
      <xdr:spPr>
        <a:xfrm>
          <a:off x="221107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76598</xdr:rowOff>
    </xdr:from>
    <xdr:ext cx="378565" cy="259045"/>
    <xdr:sp macro="" textlink="">
      <xdr:nvSpPr>
        <xdr:cNvPr id="805" name="貸付金該当値テキスト"/>
        <xdr:cNvSpPr txBox="1"/>
      </xdr:nvSpPr>
      <xdr:spPr>
        <a:xfrm>
          <a:off x="22212300" y="100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161709</xdr:rowOff>
    </xdr:from>
    <xdr:to>
      <xdr:col>31</xdr:col>
      <xdr:colOff>85725</xdr:colOff>
      <xdr:row>59</xdr:row>
      <xdr:rowOff>91859</xdr:rowOff>
    </xdr:to>
    <xdr:sp macro="" textlink="">
      <xdr:nvSpPr>
        <xdr:cNvPr id="806" name="円/楕円 805"/>
        <xdr:cNvSpPr/>
      </xdr:nvSpPr>
      <xdr:spPr>
        <a:xfrm>
          <a:off x="21272500" y="101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82986</xdr:rowOff>
    </xdr:from>
    <xdr:ext cx="378565" cy="259045"/>
    <xdr:sp macro="" textlink="">
      <xdr:nvSpPr>
        <xdr:cNvPr id="807" name="テキスト ボックス 806"/>
        <xdr:cNvSpPr txBox="1"/>
      </xdr:nvSpPr>
      <xdr:spPr>
        <a:xfrm>
          <a:off x="21134017" y="1019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160528</xdr:rowOff>
    </xdr:from>
    <xdr:to>
      <xdr:col>29</xdr:col>
      <xdr:colOff>568325</xdr:colOff>
      <xdr:row>59</xdr:row>
      <xdr:rowOff>90678</xdr:rowOff>
    </xdr:to>
    <xdr:sp macro="" textlink="">
      <xdr:nvSpPr>
        <xdr:cNvPr id="808" name="円/楕円 807"/>
        <xdr:cNvSpPr/>
      </xdr:nvSpPr>
      <xdr:spPr>
        <a:xfrm>
          <a:off x="20383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81805</xdr:rowOff>
    </xdr:from>
    <xdr:ext cx="378565" cy="259045"/>
    <xdr:sp macro="" textlink="">
      <xdr:nvSpPr>
        <xdr:cNvPr id="809" name="テキスト ボックス 808"/>
        <xdr:cNvSpPr txBox="1"/>
      </xdr:nvSpPr>
      <xdr:spPr>
        <a:xfrm>
          <a:off x="20245017" y="1019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155099</xdr:rowOff>
    </xdr:from>
    <xdr:to>
      <xdr:col>28</xdr:col>
      <xdr:colOff>365125</xdr:colOff>
      <xdr:row>59</xdr:row>
      <xdr:rowOff>85249</xdr:rowOff>
    </xdr:to>
    <xdr:sp macro="" textlink="">
      <xdr:nvSpPr>
        <xdr:cNvPr id="810" name="円/楕円 809"/>
        <xdr:cNvSpPr/>
      </xdr:nvSpPr>
      <xdr:spPr>
        <a:xfrm>
          <a:off x="19494500" y="100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76376</xdr:rowOff>
    </xdr:from>
    <xdr:ext cx="378565" cy="259045"/>
    <xdr:sp macro="" textlink="">
      <xdr:nvSpPr>
        <xdr:cNvPr id="811" name="テキスト ボックス 810"/>
        <xdr:cNvSpPr txBox="1"/>
      </xdr:nvSpPr>
      <xdr:spPr>
        <a:xfrm>
          <a:off x="19356017" y="10191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147593</xdr:rowOff>
    </xdr:from>
    <xdr:to>
      <xdr:col>27</xdr:col>
      <xdr:colOff>161925</xdr:colOff>
      <xdr:row>59</xdr:row>
      <xdr:rowOff>77743</xdr:rowOff>
    </xdr:to>
    <xdr:sp macro="" textlink="">
      <xdr:nvSpPr>
        <xdr:cNvPr id="812" name="円/楕円 811"/>
        <xdr:cNvSpPr/>
      </xdr:nvSpPr>
      <xdr:spPr>
        <a:xfrm>
          <a:off x="18605500" y="100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68870</xdr:rowOff>
    </xdr:from>
    <xdr:ext cx="378565" cy="259045"/>
    <xdr:sp macro="" textlink="">
      <xdr:nvSpPr>
        <xdr:cNvPr id="813" name="テキスト ボックス 812"/>
        <xdr:cNvSpPr txBox="1"/>
      </xdr:nvSpPr>
      <xdr:spPr>
        <a:xfrm>
          <a:off x="18467017" y="10184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25915</xdr:rowOff>
    </xdr:from>
    <xdr:to>
      <xdr:col>32</xdr:col>
      <xdr:colOff>187325</xdr:colOff>
      <xdr:row>76</xdr:row>
      <xdr:rowOff>68224</xdr:rowOff>
    </xdr:to>
    <xdr:cxnSp macro="">
      <xdr:nvCxnSpPr>
        <xdr:cNvPr id="843" name="直線コネクタ 842"/>
        <xdr:cNvCxnSpPr/>
      </xdr:nvCxnSpPr>
      <xdr:spPr>
        <a:xfrm flipV="1">
          <a:off x="21323300" y="13056115"/>
          <a:ext cx="8382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4"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19495</xdr:rowOff>
    </xdr:from>
    <xdr:to>
      <xdr:col>31</xdr:col>
      <xdr:colOff>34925</xdr:colOff>
      <xdr:row>76</xdr:row>
      <xdr:rowOff>68224</xdr:rowOff>
    </xdr:to>
    <xdr:cxnSp macro="">
      <xdr:nvCxnSpPr>
        <xdr:cNvPr id="846" name="直線コネクタ 845"/>
        <xdr:cNvCxnSpPr/>
      </xdr:nvCxnSpPr>
      <xdr:spPr>
        <a:xfrm>
          <a:off x="20434300" y="13049695"/>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8" name="テキスト ボックス 847"/>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19495</xdr:rowOff>
    </xdr:from>
    <xdr:to>
      <xdr:col>29</xdr:col>
      <xdr:colOff>517525</xdr:colOff>
      <xdr:row>76</xdr:row>
      <xdr:rowOff>165322</xdr:rowOff>
    </xdr:to>
    <xdr:cxnSp macro="">
      <xdr:nvCxnSpPr>
        <xdr:cNvPr id="849" name="直線コネクタ 848"/>
        <xdr:cNvCxnSpPr/>
      </xdr:nvCxnSpPr>
      <xdr:spPr>
        <a:xfrm flipV="1">
          <a:off x="19545300" y="13049695"/>
          <a:ext cx="889000" cy="1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4842</xdr:rowOff>
    </xdr:from>
    <xdr:ext cx="534377" cy="259045"/>
    <xdr:sp macro="" textlink="">
      <xdr:nvSpPr>
        <xdr:cNvPr id="851" name="テキスト ボックス 850"/>
        <xdr:cNvSpPr txBox="1"/>
      </xdr:nvSpPr>
      <xdr:spPr>
        <a:xfrm>
          <a:off x="20167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130156</xdr:rowOff>
    </xdr:from>
    <xdr:to>
      <xdr:col>28</xdr:col>
      <xdr:colOff>314325</xdr:colOff>
      <xdr:row>76</xdr:row>
      <xdr:rowOff>165322</xdr:rowOff>
    </xdr:to>
    <xdr:cxnSp macro="">
      <xdr:nvCxnSpPr>
        <xdr:cNvPr id="852" name="直線コネクタ 851"/>
        <xdr:cNvCxnSpPr/>
      </xdr:nvCxnSpPr>
      <xdr:spPr>
        <a:xfrm>
          <a:off x="18656300" y="13160356"/>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14730</xdr:rowOff>
    </xdr:from>
    <xdr:ext cx="534377" cy="259045"/>
    <xdr:sp macro="" textlink="">
      <xdr:nvSpPr>
        <xdr:cNvPr id="856" name="テキスト ボックス 855"/>
        <xdr:cNvSpPr txBox="1"/>
      </xdr:nvSpPr>
      <xdr:spPr>
        <a:xfrm>
          <a:off x="18389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146565</xdr:rowOff>
    </xdr:from>
    <xdr:to>
      <xdr:col>32</xdr:col>
      <xdr:colOff>238125</xdr:colOff>
      <xdr:row>76</xdr:row>
      <xdr:rowOff>76715</xdr:rowOff>
    </xdr:to>
    <xdr:sp macro="" textlink="">
      <xdr:nvSpPr>
        <xdr:cNvPr id="862" name="円/楕円 861"/>
        <xdr:cNvSpPr/>
      </xdr:nvSpPr>
      <xdr:spPr>
        <a:xfrm>
          <a:off x="22110700" y="130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124992</xdr:rowOff>
    </xdr:from>
    <xdr:ext cx="534377" cy="259045"/>
    <xdr:sp macro="" textlink="">
      <xdr:nvSpPr>
        <xdr:cNvPr id="863" name="繰出金該当値テキスト"/>
        <xdr:cNvSpPr txBox="1"/>
      </xdr:nvSpPr>
      <xdr:spPr>
        <a:xfrm>
          <a:off x="22212300" y="129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17424</xdr:rowOff>
    </xdr:from>
    <xdr:to>
      <xdr:col>31</xdr:col>
      <xdr:colOff>85725</xdr:colOff>
      <xdr:row>76</xdr:row>
      <xdr:rowOff>119024</xdr:rowOff>
    </xdr:to>
    <xdr:sp macro="" textlink="">
      <xdr:nvSpPr>
        <xdr:cNvPr id="864" name="円/楕円 863"/>
        <xdr:cNvSpPr/>
      </xdr:nvSpPr>
      <xdr:spPr>
        <a:xfrm>
          <a:off x="21272500" y="130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110151</xdr:rowOff>
    </xdr:from>
    <xdr:ext cx="534377" cy="259045"/>
    <xdr:sp macro="" textlink="">
      <xdr:nvSpPr>
        <xdr:cNvPr id="865" name="テキスト ボックス 864"/>
        <xdr:cNvSpPr txBox="1"/>
      </xdr:nvSpPr>
      <xdr:spPr>
        <a:xfrm>
          <a:off x="21056111" y="131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140144</xdr:rowOff>
    </xdr:from>
    <xdr:to>
      <xdr:col>29</xdr:col>
      <xdr:colOff>568325</xdr:colOff>
      <xdr:row>76</xdr:row>
      <xdr:rowOff>70293</xdr:rowOff>
    </xdr:to>
    <xdr:sp macro="" textlink="">
      <xdr:nvSpPr>
        <xdr:cNvPr id="866" name="円/楕円 865"/>
        <xdr:cNvSpPr/>
      </xdr:nvSpPr>
      <xdr:spPr>
        <a:xfrm>
          <a:off x="20383500" y="129988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86821</xdr:rowOff>
    </xdr:from>
    <xdr:ext cx="534377" cy="259045"/>
    <xdr:sp macro="" textlink="">
      <xdr:nvSpPr>
        <xdr:cNvPr id="867" name="テキスト ボックス 866"/>
        <xdr:cNvSpPr txBox="1"/>
      </xdr:nvSpPr>
      <xdr:spPr>
        <a:xfrm>
          <a:off x="20167111" y="12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114522</xdr:rowOff>
    </xdr:from>
    <xdr:to>
      <xdr:col>28</xdr:col>
      <xdr:colOff>365125</xdr:colOff>
      <xdr:row>77</xdr:row>
      <xdr:rowOff>44672</xdr:rowOff>
    </xdr:to>
    <xdr:sp macro="" textlink="">
      <xdr:nvSpPr>
        <xdr:cNvPr id="868" name="円/楕円 867"/>
        <xdr:cNvSpPr/>
      </xdr:nvSpPr>
      <xdr:spPr>
        <a:xfrm>
          <a:off x="19494500" y="131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35799</xdr:rowOff>
    </xdr:from>
    <xdr:ext cx="534377" cy="259045"/>
    <xdr:sp macro="" textlink="">
      <xdr:nvSpPr>
        <xdr:cNvPr id="869" name="テキスト ボックス 868"/>
        <xdr:cNvSpPr txBox="1"/>
      </xdr:nvSpPr>
      <xdr:spPr>
        <a:xfrm>
          <a:off x="19278111" y="1323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79356</xdr:rowOff>
    </xdr:from>
    <xdr:to>
      <xdr:col>27</xdr:col>
      <xdr:colOff>161925</xdr:colOff>
      <xdr:row>77</xdr:row>
      <xdr:rowOff>9506</xdr:rowOff>
    </xdr:to>
    <xdr:sp macro="" textlink="">
      <xdr:nvSpPr>
        <xdr:cNvPr id="870" name="円/楕円 869"/>
        <xdr:cNvSpPr/>
      </xdr:nvSpPr>
      <xdr:spPr>
        <a:xfrm>
          <a:off x="18605500" y="131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26033</xdr:rowOff>
    </xdr:from>
    <xdr:ext cx="534377" cy="259045"/>
    <xdr:sp macro="" textlink="">
      <xdr:nvSpPr>
        <xdr:cNvPr id="871" name="テキスト ボックス 870"/>
        <xdr:cNvSpPr txBox="1"/>
      </xdr:nvSpPr>
      <xdr:spPr>
        <a:xfrm>
          <a:off x="18389111" y="128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412</a:t>
          </a:r>
          <a:r>
            <a:rPr kumimoji="1" lang="ja-JP" altLang="en-US" sz="1300">
              <a:latin typeface="ＭＳ Ｐゴシック"/>
            </a:rPr>
            <a:t>千円となっている。人件費において、住民一人あたりの金額は</a:t>
          </a:r>
          <a:r>
            <a:rPr kumimoji="1" lang="en-US" altLang="ja-JP" sz="1300">
              <a:latin typeface="ＭＳ Ｐゴシック"/>
            </a:rPr>
            <a:t>54,998</a:t>
          </a:r>
          <a:r>
            <a:rPr kumimoji="1" lang="ja-JP" altLang="en-US" sz="1300">
              <a:latin typeface="ＭＳ Ｐゴシック"/>
            </a:rPr>
            <a:t>千円となっており、類似団体平均と比べて低い水準にある。普通建設事業においては前年度比</a:t>
          </a:r>
          <a:r>
            <a:rPr kumimoji="1" lang="en-US" altLang="ja-JP" sz="1300">
              <a:latin typeface="ＭＳ Ｐゴシック"/>
            </a:rPr>
            <a:t>38,713</a:t>
          </a:r>
          <a:r>
            <a:rPr kumimoji="1" lang="ja-JP" altLang="en-US" sz="1300">
              <a:latin typeface="ＭＳ Ｐゴシック"/>
            </a:rPr>
            <a:t>円減少となり類似団体と比較して一人当たりのコストが低い水準となった。これは、鉾田北小学校区統合小学校整備事業の終了や小学校耐震補強及び大規模改造事業の終了によるものである。今後も学校施設再編（統廃合）事業により、残り３校の統合小学校建設を行っていく。さらには、学校跡地利用基本方針により廃校となった小学校施設の除去を行い多額の財政需要が生じている。維持補修費においても公共施設の老朽化に伴い増加傾向にあるため、公営住宅の長寿命化計画に基づく大規模修繕工事を行い維持費の削減に努めていく。さらには、生活保護費や社会福祉費の増に伴い扶助費も増加傾向にあるため、既存事業の見直しや給付の適正化を図り、安定的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50,109
47,904
207.61
22,767,117
20,643,188
1,417,227
13,326,692
22,322,349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117030</xdr:rowOff>
    </xdr:from>
    <xdr:to>
      <xdr:col>6</xdr:col>
      <xdr:colOff>511175</xdr:colOff>
      <xdr:row>38</xdr:row>
      <xdr:rowOff>9779</xdr:rowOff>
    </xdr:to>
    <xdr:cxnSp macro="">
      <xdr:nvCxnSpPr>
        <xdr:cNvPr id="61" name="直線コネクタ 60"/>
        <xdr:cNvCxnSpPr/>
      </xdr:nvCxnSpPr>
      <xdr:spPr>
        <a:xfrm>
          <a:off x="3797300" y="6460680"/>
          <a:ext cx="8382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117030</xdr:rowOff>
    </xdr:from>
    <xdr:to>
      <xdr:col>5</xdr:col>
      <xdr:colOff>358775</xdr:colOff>
      <xdr:row>37</xdr:row>
      <xdr:rowOff>120650</xdr:rowOff>
    </xdr:to>
    <xdr:cxnSp macro="">
      <xdr:nvCxnSpPr>
        <xdr:cNvPr id="64" name="直線コネクタ 63"/>
        <xdr:cNvCxnSpPr/>
      </xdr:nvCxnSpPr>
      <xdr:spPr>
        <a:xfrm flipV="1">
          <a:off x="2908300" y="646068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120650</xdr:rowOff>
    </xdr:from>
    <xdr:to>
      <xdr:col>4</xdr:col>
      <xdr:colOff>155575</xdr:colOff>
      <xdr:row>38</xdr:row>
      <xdr:rowOff>33210</xdr:rowOff>
    </xdr:to>
    <xdr:cxnSp macro="">
      <xdr:nvCxnSpPr>
        <xdr:cNvPr id="67" name="直線コネクタ 66"/>
        <xdr:cNvCxnSpPr/>
      </xdr:nvCxnSpPr>
      <xdr:spPr>
        <a:xfrm flipV="1">
          <a:off x="2019300" y="6464300"/>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28892</xdr:rowOff>
    </xdr:from>
    <xdr:to>
      <xdr:col>4</xdr:col>
      <xdr:colOff>206375</xdr:colOff>
      <xdr:row>37</xdr:row>
      <xdr:rowOff>130492</xdr:rowOff>
    </xdr:to>
    <xdr:sp macro="" textlink="">
      <xdr:nvSpPr>
        <xdr:cNvPr id="68" name="フローチャート : 判断 67"/>
        <xdr:cNvSpPr/>
      </xdr:nvSpPr>
      <xdr:spPr>
        <a:xfrm>
          <a:off x="2857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147019</xdr:rowOff>
    </xdr:from>
    <xdr:ext cx="469744" cy="259045"/>
    <xdr:sp macro="" textlink="">
      <xdr:nvSpPr>
        <xdr:cNvPr id="69" name="テキスト ボックス 68"/>
        <xdr:cNvSpPr txBox="1"/>
      </xdr:nvSpPr>
      <xdr:spPr>
        <a:xfrm>
          <a:off x="2673427" y="614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23685</xdr:rowOff>
    </xdr:from>
    <xdr:to>
      <xdr:col>2</xdr:col>
      <xdr:colOff>638175</xdr:colOff>
      <xdr:row>38</xdr:row>
      <xdr:rowOff>33210</xdr:rowOff>
    </xdr:to>
    <xdr:cxnSp macro="">
      <xdr:nvCxnSpPr>
        <xdr:cNvPr id="70" name="直線コネクタ 69"/>
        <xdr:cNvCxnSpPr/>
      </xdr:nvCxnSpPr>
      <xdr:spPr>
        <a:xfrm>
          <a:off x="1130300" y="6538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39370</xdr:rowOff>
    </xdr:from>
    <xdr:to>
      <xdr:col>3</xdr:col>
      <xdr:colOff>3175</xdr:colOff>
      <xdr:row>37</xdr:row>
      <xdr:rowOff>140970</xdr:rowOff>
    </xdr:to>
    <xdr:sp macro="" textlink="">
      <xdr:nvSpPr>
        <xdr:cNvPr id="71" name="フローチャート : 判断 70"/>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157497</xdr:rowOff>
    </xdr:from>
    <xdr:ext cx="469744" cy="259045"/>
    <xdr:sp macro="" textlink="">
      <xdr:nvSpPr>
        <xdr:cNvPr id="72" name="テキスト ボックス 71"/>
        <xdr:cNvSpPr txBox="1"/>
      </xdr:nvSpPr>
      <xdr:spPr>
        <a:xfrm>
          <a:off x="1784427" y="615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18605</xdr:rowOff>
    </xdr:from>
    <xdr:to>
      <xdr:col>1</xdr:col>
      <xdr:colOff>485775</xdr:colOff>
      <xdr:row>37</xdr:row>
      <xdr:rowOff>120205</xdr:rowOff>
    </xdr:to>
    <xdr:sp macro="" textlink="">
      <xdr:nvSpPr>
        <xdr:cNvPr id="73" name="フローチャート : 判断 72"/>
        <xdr:cNvSpPr/>
      </xdr:nvSpPr>
      <xdr:spPr>
        <a:xfrm>
          <a:off x="1079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136732</xdr:rowOff>
    </xdr:from>
    <xdr:ext cx="469744" cy="259045"/>
    <xdr:sp macro="" textlink="">
      <xdr:nvSpPr>
        <xdr:cNvPr id="74" name="テキスト ボックス 73"/>
        <xdr:cNvSpPr txBox="1"/>
      </xdr:nvSpPr>
      <xdr:spPr>
        <a:xfrm>
          <a:off x="895427"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130429</xdr:rowOff>
    </xdr:from>
    <xdr:to>
      <xdr:col>6</xdr:col>
      <xdr:colOff>561975</xdr:colOff>
      <xdr:row>38</xdr:row>
      <xdr:rowOff>60579</xdr:rowOff>
    </xdr:to>
    <xdr:sp macro="" textlink="">
      <xdr:nvSpPr>
        <xdr:cNvPr id="80" name="円/楕円 79"/>
        <xdr:cNvSpPr/>
      </xdr:nvSpPr>
      <xdr:spPr>
        <a:xfrm>
          <a:off x="45847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45356</xdr:rowOff>
    </xdr:from>
    <xdr:ext cx="469744" cy="259045"/>
    <xdr:sp macro="" textlink="">
      <xdr:nvSpPr>
        <xdr:cNvPr id="81" name="議会費該当値テキスト"/>
        <xdr:cNvSpPr txBox="1"/>
      </xdr:nvSpPr>
      <xdr:spPr>
        <a:xfrm>
          <a:off x="4686300" y="638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66230</xdr:rowOff>
    </xdr:from>
    <xdr:to>
      <xdr:col>5</xdr:col>
      <xdr:colOff>409575</xdr:colOff>
      <xdr:row>37</xdr:row>
      <xdr:rowOff>167830</xdr:rowOff>
    </xdr:to>
    <xdr:sp macro="" textlink="">
      <xdr:nvSpPr>
        <xdr:cNvPr id="82" name="円/楕円 81"/>
        <xdr:cNvSpPr/>
      </xdr:nvSpPr>
      <xdr:spPr>
        <a:xfrm>
          <a:off x="3746500" y="64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158958</xdr:rowOff>
    </xdr:from>
    <xdr:ext cx="469744" cy="259045"/>
    <xdr:sp macro="" textlink="">
      <xdr:nvSpPr>
        <xdr:cNvPr id="83" name="テキスト ボックス 82"/>
        <xdr:cNvSpPr txBox="1"/>
      </xdr:nvSpPr>
      <xdr:spPr>
        <a:xfrm>
          <a:off x="3562427" y="650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69850</xdr:rowOff>
    </xdr:from>
    <xdr:to>
      <xdr:col>4</xdr:col>
      <xdr:colOff>206375</xdr:colOff>
      <xdr:row>38</xdr:row>
      <xdr:rowOff>0</xdr:rowOff>
    </xdr:to>
    <xdr:sp macro="" textlink="">
      <xdr:nvSpPr>
        <xdr:cNvPr id="84" name="円/楕円 83"/>
        <xdr:cNvSpPr/>
      </xdr:nvSpPr>
      <xdr:spPr>
        <a:xfrm>
          <a:off x="2857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162577</xdr:rowOff>
    </xdr:from>
    <xdr:ext cx="469744" cy="259045"/>
    <xdr:sp macro="" textlink="">
      <xdr:nvSpPr>
        <xdr:cNvPr id="85" name="テキスト ボックス 84"/>
        <xdr:cNvSpPr txBox="1"/>
      </xdr:nvSpPr>
      <xdr:spPr>
        <a:xfrm>
          <a:off x="2673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153860</xdr:rowOff>
    </xdr:from>
    <xdr:to>
      <xdr:col>3</xdr:col>
      <xdr:colOff>3175</xdr:colOff>
      <xdr:row>38</xdr:row>
      <xdr:rowOff>84010</xdr:rowOff>
    </xdr:to>
    <xdr:sp macro="" textlink="">
      <xdr:nvSpPr>
        <xdr:cNvPr id="86" name="円/楕円 85"/>
        <xdr:cNvSpPr/>
      </xdr:nvSpPr>
      <xdr:spPr>
        <a:xfrm>
          <a:off x="1968500" y="64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75137</xdr:rowOff>
    </xdr:from>
    <xdr:ext cx="469744" cy="259045"/>
    <xdr:sp macro="" textlink="">
      <xdr:nvSpPr>
        <xdr:cNvPr id="87" name="テキスト ボックス 86"/>
        <xdr:cNvSpPr txBox="1"/>
      </xdr:nvSpPr>
      <xdr:spPr>
        <a:xfrm>
          <a:off x="1784427" y="659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144335</xdr:rowOff>
    </xdr:from>
    <xdr:to>
      <xdr:col>1</xdr:col>
      <xdr:colOff>485775</xdr:colOff>
      <xdr:row>38</xdr:row>
      <xdr:rowOff>74485</xdr:rowOff>
    </xdr:to>
    <xdr:sp macro="" textlink="">
      <xdr:nvSpPr>
        <xdr:cNvPr id="88" name="円/楕円 87"/>
        <xdr:cNvSpPr/>
      </xdr:nvSpPr>
      <xdr:spPr>
        <a:xfrm>
          <a:off x="1079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65612</xdr:rowOff>
    </xdr:from>
    <xdr:ext cx="469744" cy="259045"/>
    <xdr:sp macro="" textlink="">
      <xdr:nvSpPr>
        <xdr:cNvPr id="89" name="テキスト ボックス 88"/>
        <xdr:cNvSpPr txBox="1"/>
      </xdr:nvSpPr>
      <xdr:spPr>
        <a:xfrm>
          <a:off x="895427" y="658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31214</xdr:rowOff>
    </xdr:from>
    <xdr:to>
      <xdr:col>6</xdr:col>
      <xdr:colOff>511175</xdr:colOff>
      <xdr:row>59</xdr:row>
      <xdr:rowOff>37795</xdr:rowOff>
    </xdr:to>
    <xdr:cxnSp macro="">
      <xdr:nvCxnSpPr>
        <xdr:cNvPr id="120" name="直線コネクタ 119"/>
        <xdr:cNvCxnSpPr/>
      </xdr:nvCxnSpPr>
      <xdr:spPr>
        <a:xfrm flipV="1">
          <a:off x="3797300" y="10146764"/>
          <a:ext cx="8382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28684</xdr:rowOff>
    </xdr:from>
    <xdr:to>
      <xdr:col>5</xdr:col>
      <xdr:colOff>358775</xdr:colOff>
      <xdr:row>59</xdr:row>
      <xdr:rowOff>37795</xdr:rowOff>
    </xdr:to>
    <xdr:cxnSp macro="">
      <xdr:nvCxnSpPr>
        <xdr:cNvPr id="123" name="直線コネクタ 122"/>
        <xdr:cNvCxnSpPr/>
      </xdr:nvCxnSpPr>
      <xdr:spPr>
        <a:xfrm>
          <a:off x="2908300" y="10144234"/>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25450</xdr:rowOff>
    </xdr:from>
    <xdr:to>
      <xdr:col>4</xdr:col>
      <xdr:colOff>155575</xdr:colOff>
      <xdr:row>59</xdr:row>
      <xdr:rowOff>28684</xdr:rowOff>
    </xdr:to>
    <xdr:cxnSp macro="">
      <xdr:nvCxnSpPr>
        <xdr:cNvPr id="126" name="直線コネクタ 125"/>
        <xdr:cNvCxnSpPr/>
      </xdr:nvCxnSpPr>
      <xdr:spPr>
        <a:xfrm>
          <a:off x="2019300" y="10141000"/>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150790</xdr:rowOff>
    </xdr:from>
    <xdr:to>
      <xdr:col>4</xdr:col>
      <xdr:colOff>206375</xdr:colOff>
      <xdr:row>59</xdr:row>
      <xdr:rowOff>80940</xdr:rowOff>
    </xdr:to>
    <xdr:sp macro="" textlink="">
      <xdr:nvSpPr>
        <xdr:cNvPr id="127" name="フローチャート : 判断 126"/>
        <xdr:cNvSpPr/>
      </xdr:nvSpPr>
      <xdr:spPr>
        <a:xfrm>
          <a:off x="2857500" y="1009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72067</xdr:rowOff>
    </xdr:from>
    <xdr:ext cx="534377" cy="259045"/>
    <xdr:sp macro="" textlink="">
      <xdr:nvSpPr>
        <xdr:cNvPr id="128" name="テキスト ボックス 127"/>
        <xdr:cNvSpPr txBox="1"/>
      </xdr:nvSpPr>
      <xdr:spPr>
        <a:xfrm>
          <a:off x="2641111" y="1018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25450</xdr:rowOff>
    </xdr:from>
    <xdr:to>
      <xdr:col>2</xdr:col>
      <xdr:colOff>638175</xdr:colOff>
      <xdr:row>59</xdr:row>
      <xdr:rowOff>29111</xdr:rowOff>
    </xdr:to>
    <xdr:cxnSp macro="">
      <xdr:nvCxnSpPr>
        <xdr:cNvPr id="129" name="直線コネクタ 128"/>
        <xdr:cNvCxnSpPr/>
      </xdr:nvCxnSpPr>
      <xdr:spPr>
        <a:xfrm flipV="1">
          <a:off x="1130300" y="10141000"/>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147415</xdr:rowOff>
    </xdr:from>
    <xdr:to>
      <xdr:col>3</xdr:col>
      <xdr:colOff>3175</xdr:colOff>
      <xdr:row>59</xdr:row>
      <xdr:rowOff>77565</xdr:rowOff>
    </xdr:to>
    <xdr:sp macro="" textlink="">
      <xdr:nvSpPr>
        <xdr:cNvPr id="130" name="フローチャート : 判断 129"/>
        <xdr:cNvSpPr/>
      </xdr:nvSpPr>
      <xdr:spPr>
        <a:xfrm>
          <a:off x="1968500" y="1009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68692</xdr:rowOff>
    </xdr:from>
    <xdr:ext cx="534377" cy="259045"/>
    <xdr:sp macro="" textlink="">
      <xdr:nvSpPr>
        <xdr:cNvPr id="131" name="テキスト ボックス 130"/>
        <xdr:cNvSpPr txBox="1"/>
      </xdr:nvSpPr>
      <xdr:spPr>
        <a:xfrm>
          <a:off x="1752111" y="1018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153895</xdr:rowOff>
    </xdr:from>
    <xdr:to>
      <xdr:col>1</xdr:col>
      <xdr:colOff>485775</xdr:colOff>
      <xdr:row>59</xdr:row>
      <xdr:rowOff>84045</xdr:rowOff>
    </xdr:to>
    <xdr:sp macro="" textlink="">
      <xdr:nvSpPr>
        <xdr:cNvPr id="132" name="フローチャート : 判断 131"/>
        <xdr:cNvSpPr/>
      </xdr:nvSpPr>
      <xdr:spPr>
        <a:xfrm>
          <a:off x="1079500" y="100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75172</xdr:rowOff>
    </xdr:from>
    <xdr:ext cx="534377" cy="259045"/>
    <xdr:sp macro="" textlink="">
      <xdr:nvSpPr>
        <xdr:cNvPr id="133" name="テキスト ボックス 132"/>
        <xdr:cNvSpPr txBox="1"/>
      </xdr:nvSpPr>
      <xdr:spPr>
        <a:xfrm>
          <a:off x="863111" y="1019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151864</xdr:rowOff>
    </xdr:from>
    <xdr:to>
      <xdr:col>6</xdr:col>
      <xdr:colOff>561975</xdr:colOff>
      <xdr:row>59</xdr:row>
      <xdr:rowOff>82014</xdr:rowOff>
    </xdr:to>
    <xdr:sp macro="" textlink="">
      <xdr:nvSpPr>
        <xdr:cNvPr id="139" name="円/楕円 138"/>
        <xdr:cNvSpPr/>
      </xdr:nvSpPr>
      <xdr:spPr>
        <a:xfrm>
          <a:off x="4584700" y="100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102805</xdr:rowOff>
    </xdr:from>
    <xdr:ext cx="534377" cy="259045"/>
    <xdr:sp macro="" textlink="">
      <xdr:nvSpPr>
        <xdr:cNvPr id="140" name="総務費該当値テキスト"/>
        <xdr:cNvSpPr txBox="1"/>
      </xdr:nvSpPr>
      <xdr:spPr>
        <a:xfrm>
          <a:off x="4686300" y="100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158445</xdr:rowOff>
    </xdr:from>
    <xdr:to>
      <xdr:col>5</xdr:col>
      <xdr:colOff>409575</xdr:colOff>
      <xdr:row>59</xdr:row>
      <xdr:rowOff>88595</xdr:rowOff>
    </xdr:to>
    <xdr:sp macro="" textlink="">
      <xdr:nvSpPr>
        <xdr:cNvPr id="141" name="円/楕円 140"/>
        <xdr:cNvSpPr/>
      </xdr:nvSpPr>
      <xdr:spPr>
        <a:xfrm>
          <a:off x="3746500" y="101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79722</xdr:rowOff>
    </xdr:from>
    <xdr:ext cx="534377" cy="259045"/>
    <xdr:sp macro="" textlink="">
      <xdr:nvSpPr>
        <xdr:cNvPr id="142" name="テキスト ボックス 141"/>
        <xdr:cNvSpPr txBox="1"/>
      </xdr:nvSpPr>
      <xdr:spPr>
        <a:xfrm>
          <a:off x="3530111" y="101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149334</xdr:rowOff>
    </xdr:from>
    <xdr:to>
      <xdr:col>4</xdr:col>
      <xdr:colOff>206375</xdr:colOff>
      <xdr:row>59</xdr:row>
      <xdr:rowOff>79484</xdr:rowOff>
    </xdr:to>
    <xdr:sp macro="" textlink="">
      <xdr:nvSpPr>
        <xdr:cNvPr id="143" name="円/楕円 142"/>
        <xdr:cNvSpPr/>
      </xdr:nvSpPr>
      <xdr:spPr>
        <a:xfrm>
          <a:off x="2857500" y="100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96011</xdr:rowOff>
    </xdr:from>
    <xdr:ext cx="534377" cy="259045"/>
    <xdr:sp macro="" textlink="">
      <xdr:nvSpPr>
        <xdr:cNvPr id="144" name="テキスト ボックス 143"/>
        <xdr:cNvSpPr txBox="1"/>
      </xdr:nvSpPr>
      <xdr:spPr>
        <a:xfrm>
          <a:off x="2641111" y="98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146100</xdr:rowOff>
    </xdr:from>
    <xdr:to>
      <xdr:col>3</xdr:col>
      <xdr:colOff>3175</xdr:colOff>
      <xdr:row>59</xdr:row>
      <xdr:rowOff>76250</xdr:rowOff>
    </xdr:to>
    <xdr:sp macro="" textlink="">
      <xdr:nvSpPr>
        <xdr:cNvPr id="145" name="円/楕円 144"/>
        <xdr:cNvSpPr/>
      </xdr:nvSpPr>
      <xdr:spPr>
        <a:xfrm>
          <a:off x="1968500" y="100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92777</xdr:rowOff>
    </xdr:from>
    <xdr:ext cx="534377" cy="259045"/>
    <xdr:sp macro="" textlink="">
      <xdr:nvSpPr>
        <xdr:cNvPr id="146" name="テキスト ボックス 145"/>
        <xdr:cNvSpPr txBox="1"/>
      </xdr:nvSpPr>
      <xdr:spPr>
        <a:xfrm>
          <a:off x="1752111" y="9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149761</xdr:rowOff>
    </xdr:from>
    <xdr:to>
      <xdr:col>1</xdr:col>
      <xdr:colOff>485775</xdr:colOff>
      <xdr:row>59</xdr:row>
      <xdr:rowOff>79911</xdr:rowOff>
    </xdr:to>
    <xdr:sp macro="" textlink="">
      <xdr:nvSpPr>
        <xdr:cNvPr id="147" name="円/楕円 146"/>
        <xdr:cNvSpPr/>
      </xdr:nvSpPr>
      <xdr:spPr>
        <a:xfrm>
          <a:off x="1079500" y="100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96438</xdr:rowOff>
    </xdr:from>
    <xdr:ext cx="534377" cy="259045"/>
    <xdr:sp macro="" textlink="">
      <xdr:nvSpPr>
        <xdr:cNvPr id="148" name="テキスト ボックス 147"/>
        <xdr:cNvSpPr txBox="1"/>
      </xdr:nvSpPr>
      <xdr:spPr>
        <a:xfrm>
          <a:off x="863111" y="98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133629</xdr:rowOff>
    </xdr:from>
    <xdr:to>
      <xdr:col>6</xdr:col>
      <xdr:colOff>511175</xdr:colOff>
      <xdr:row>78</xdr:row>
      <xdr:rowOff>17690</xdr:rowOff>
    </xdr:to>
    <xdr:cxnSp macro="">
      <xdr:nvCxnSpPr>
        <xdr:cNvPr id="178" name="直線コネクタ 177"/>
        <xdr:cNvCxnSpPr/>
      </xdr:nvCxnSpPr>
      <xdr:spPr>
        <a:xfrm flipV="1">
          <a:off x="3797300" y="13335279"/>
          <a:ext cx="8382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17492</xdr:rowOff>
    </xdr:from>
    <xdr:ext cx="599010" cy="259045"/>
    <xdr:sp macro="" textlink="">
      <xdr:nvSpPr>
        <xdr:cNvPr id="179" name="民生費平均値テキスト"/>
        <xdr:cNvSpPr txBox="1"/>
      </xdr:nvSpPr>
      <xdr:spPr>
        <a:xfrm>
          <a:off x="4686300" y="12876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169977</xdr:rowOff>
    </xdr:from>
    <xdr:to>
      <xdr:col>5</xdr:col>
      <xdr:colOff>358775</xdr:colOff>
      <xdr:row>78</xdr:row>
      <xdr:rowOff>17690</xdr:rowOff>
    </xdr:to>
    <xdr:cxnSp macro="">
      <xdr:nvCxnSpPr>
        <xdr:cNvPr id="181" name="直線コネクタ 180"/>
        <xdr:cNvCxnSpPr/>
      </xdr:nvCxnSpPr>
      <xdr:spPr>
        <a:xfrm>
          <a:off x="2908300" y="13371627"/>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153611</xdr:rowOff>
    </xdr:from>
    <xdr:ext cx="599010" cy="259045"/>
    <xdr:sp macro="" textlink="">
      <xdr:nvSpPr>
        <xdr:cNvPr id="183" name="テキスト ボックス 182"/>
        <xdr:cNvSpPr txBox="1"/>
      </xdr:nvSpPr>
      <xdr:spPr>
        <a:xfrm>
          <a:off x="3497794"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169977</xdr:rowOff>
    </xdr:from>
    <xdr:to>
      <xdr:col>4</xdr:col>
      <xdr:colOff>155575</xdr:colOff>
      <xdr:row>78</xdr:row>
      <xdr:rowOff>162598</xdr:rowOff>
    </xdr:to>
    <xdr:cxnSp macro="">
      <xdr:nvCxnSpPr>
        <xdr:cNvPr id="184" name="直線コネクタ 183"/>
        <xdr:cNvCxnSpPr/>
      </xdr:nvCxnSpPr>
      <xdr:spPr>
        <a:xfrm flipV="1">
          <a:off x="2019300" y="13371627"/>
          <a:ext cx="889000" cy="1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100546</xdr:rowOff>
    </xdr:from>
    <xdr:to>
      <xdr:col>4</xdr:col>
      <xdr:colOff>206375</xdr:colOff>
      <xdr:row>78</xdr:row>
      <xdr:rowOff>30696</xdr:rowOff>
    </xdr:to>
    <xdr:sp macro="" textlink="">
      <xdr:nvSpPr>
        <xdr:cNvPr id="185" name="フローチャート : 判断 184"/>
        <xdr:cNvSpPr/>
      </xdr:nvSpPr>
      <xdr:spPr>
        <a:xfrm>
          <a:off x="2857500" y="133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47223</xdr:rowOff>
    </xdr:from>
    <xdr:ext cx="599010" cy="259045"/>
    <xdr:sp macro="" textlink="">
      <xdr:nvSpPr>
        <xdr:cNvPr id="186" name="テキスト ボックス 185"/>
        <xdr:cNvSpPr txBox="1"/>
      </xdr:nvSpPr>
      <xdr:spPr>
        <a:xfrm>
          <a:off x="2608794" y="130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162598</xdr:rowOff>
    </xdr:from>
    <xdr:to>
      <xdr:col>2</xdr:col>
      <xdr:colOff>638175</xdr:colOff>
      <xdr:row>79</xdr:row>
      <xdr:rowOff>36677</xdr:rowOff>
    </xdr:to>
    <xdr:cxnSp macro="">
      <xdr:nvCxnSpPr>
        <xdr:cNvPr id="187" name="直線コネクタ 186"/>
        <xdr:cNvCxnSpPr/>
      </xdr:nvCxnSpPr>
      <xdr:spPr>
        <a:xfrm flipV="1">
          <a:off x="1130300" y="13535698"/>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137731</xdr:rowOff>
    </xdr:from>
    <xdr:to>
      <xdr:col>3</xdr:col>
      <xdr:colOff>3175</xdr:colOff>
      <xdr:row>78</xdr:row>
      <xdr:rowOff>67881</xdr:rowOff>
    </xdr:to>
    <xdr:sp macro="" textlink="">
      <xdr:nvSpPr>
        <xdr:cNvPr id="188" name="フローチャート : 判断 187"/>
        <xdr:cNvSpPr/>
      </xdr:nvSpPr>
      <xdr:spPr>
        <a:xfrm>
          <a:off x="1968500" y="1333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84408</xdr:rowOff>
    </xdr:from>
    <xdr:ext cx="599010" cy="259045"/>
    <xdr:sp macro="" textlink="">
      <xdr:nvSpPr>
        <xdr:cNvPr id="189" name="テキスト ボックス 188"/>
        <xdr:cNvSpPr txBox="1"/>
      </xdr:nvSpPr>
      <xdr:spPr>
        <a:xfrm>
          <a:off x="1719794" y="1311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15990</xdr:rowOff>
    </xdr:from>
    <xdr:to>
      <xdr:col>1</xdr:col>
      <xdr:colOff>485775</xdr:colOff>
      <xdr:row>78</xdr:row>
      <xdr:rowOff>117590</xdr:rowOff>
    </xdr:to>
    <xdr:sp macro="" textlink="">
      <xdr:nvSpPr>
        <xdr:cNvPr id="190" name="フローチャート : 判断 189"/>
        <xdr:cNvSpPr/>
      </xdr:nvSpPr>
      <xdr:spPr>
        <a:xfrm>
          <a:off x="1079500" y="133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134117</xdr:rowOff>
    </xdr:from>
    <xdr:ext cx="599010" cy="259045"/>
    <xdr:sp macro="" textlink="">
      <xdr:nvSpPr>
        <xdr:cNvPr id="191" name="テキスト ボックス 190"/>
        <xdr:cNvSpPr txBox="1"/>
      </xdr:nvSpPr>
      <xdr:spPr>
        <a:xfrm>
          <a:off x="830794" y="1316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82829</xdr:rowOff>
    </xdr:from>
    <xdr:to>
      <xdr:col>6</xdr:col>
      <xdr:colOff>561975</xdr:colOff>
      <xdr:row>78</xdr:row>
      <xdr:rowOff>12979</xdr:rowOff>
    </xdr:to>
    <xdr:sp macro="" textlink="">
      <xdr:nvSpPr>
        <xdr:cNvPr id="197" name="円/楕円 196"/>
        <xdr:cNvSpPr/>
      </xdr:nvSpPr>
      <xdr:spPr>
        <a:xfrm>
          <a:off x="4584700" y="132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61256</xdr:rowOff>
    </xdr:from>
    <xdr:ext cx="599010" cy="259045"/>
    <xdr:sp macro="" textlink="">
      <xdr:nvSpPr>
        <xdr:cNvPr id="198" name="民生費該当値テキスト"/>
        <xdr:cNvSpPr txBox="1"/>
      </xdr:nvSpPr>
      <xdr:spPr>
        <a:xfrm>
          <a:off x="4686300" y="1326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138340</xdr:rowOff>
    </xdr:from>
    <xdr:to>
      <xdr:col>5</xdr:col>
      <xdr:colOff>409575</xdr:colOff>
      <xdr:row>78</xdr:row>
      <xdr:rowOff>68490</xdr:rowOff>
    </xdr:to>
    <xdr:sp macro="" textlink="">
      <xdr:nvSpPr>
        <xdr:cNvPr id="199" name="円/楕円 198"/>
        <xdr:cNvSpPr/>
      </xdr:nvSpPr>
      <xdr:spPr>
        <a:xfrm>
          <a:off x="3746500" y="133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59617</xdr:rowOff>
    </xdr:from>
    <xdr:ext cx="599010" cy="259045"/>
    <xdr:sp macro="" textlink="">
      <xdr:nvSpPr>
        <xdr:cNvPr id="200" name="テキスト ボックス 199"/>
        <xdr:cNvSpPr txBox="1"/>
      </xdr:nvSpPr>
      <xdr:spPr>
        <a:xfrm>
          <a:off x="3497794" y="1343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119177</xdr:rowOff>
    </xdr:from>
    <xdr:to>
      <xdr:col>4</xdr:col>
      <xdr:colOff>206375</xdr:colOff>
      <xdr:row>78</xdr:row>
      <xdr:rowOff>49327</xdr:rowOff>
    </xdr:to>
    <xdr:sp macro="" textlink="">
      <xdr:nvSpPr>
        <xdr:cNvPr id="201" name="円/楕円 200"/>
        <xdr:cNvSpPr/>
      </xdr:nvSpPr>
      <xdr:spPr>
        <a:xfrm>
          <a:off x="2857500" y="133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40454</xdr:rowOff>
    </xdr:from>
    <xdr:ext cx="599010" cy="259045"/>
    <xdr:sp macro="" textlink="">
      <xdr:nvSpPr>
        <xdr:cNvPr id="202" name="テキスト ボックス 201"/>
        <xdr:cNvSpPr txBox="1"/>
      </xdr:nvSpPr>
      <xdr:spPr>
        <a:xfrm>
          <a:off x="2608794" y="1341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111798</xdr:rowOff>
    </xdr:from>
    <xdr:to>
      <xdr:col>3</xdr:col>
      <xdr:colOff>3175</xdr:colOff>
      <xdr:row>79</xdr:row>
      <xdr:rowOff>41948</xdr:rowOff>
    </xdr:to>
    <xdr:sp macro="" textlink="">
      <xdr:nvSpPr>
        <xdr:cNvPr id="203" name="円/楕円 202"/>
        <xdr:cNvSpPr/>
      </xdr:nvSpPr>
      <xdr:spPr>
        <a:xfrm>
          <a:off x="1968500" y="134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33075</xdr:rowOff>
    </xdr:from>
    <xdr:ext cx="599010" cy="259045"/>
    <xdr:sp macro="" textlink="">
      <xdr:nvSpPr>
        <xdr:cNvPr id="204" name="テキスト ボックス 203"/>
        <xdr:cNvSpPr txBox="1"/>
      </xdr:nvSpPr>
      <xdr:spPr>
        <a:xfrm>
          <a:off x="1719794" y="1357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157327</xdr:rowOff>
    </xdr:from>
    <xdr:to>
      <xdr:col>1</xdr:col>
      <xdr:colOff>485775</xdr:colOff>
      <xdr:row>79</xdr:row>
      <xdr:rowOff>87477</xdr:rowOff>
    </xdr:to>
    <xdr:sp macro="" textlink="">
      <xdr:nvSpPr>
        <xdr:cNvPr id="205" name="円/楕円 204"/>
        <xdr:cNvSpPr/>
      </xdr:nvSpPr>
      <xdr:spPr>
        <a:xfrm>
          <a:off x="10795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78604</xdr:rowOff>
    </xdr:from>
    <xdr:ext cx="599010" cy="259045"/>
    <xdr:sp macro="" textlink="">
      <xdr:nvSpPr>
        <xdr:cNvPr id="206" name="テキスト ボックス 205"/>
        <xdr:cNvSpPr txBox="1"/>
      </xdr:nvSpPr>
      <xdr:spPr>
        <a:xfrm>
          <a:off x="830794" y="1362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26105</xdr:rowOff>
    </xdr:from>
    <xdr:to>
      <xdr:col>6</xdr:col>
      <xdr:colOff>511175</xdr:colOff>
      <xdr:row>97</xdr:row>
      <xdr:rowOff>31725</xdr:rowOff>
    </xdr:to>
    <xdr:cxnSp macro="">
      <xdr:nvCxnSpPr>
        <xdr:cNvPr id="236" name="直線コネクタ 235"/>
        <xdr:cNvCxnSpPr/>
      </xdr:nvCxnSpPr>
      <xdr:spPr>
        <a:xfrm flipV="1">
          <a:off x="3797300" y="16656755"/>
          <a:ext cx="8382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30562</xdr:rowOff>
    </xdr:from>
    <xdr:to>
      <xdr:col>5</xdr:col>
      <xdr:colOff>358775</xdr:colOff>
      <xdr:row>97</xdr:row>
      <xdr:rowOff>31725</xdr:rowOff>
    </xdr:to>
    <xdr:cxnSp macro="">
      <xdr:nvCxnSpPr>
        <xdr:cNvPr id="239" name="直線コネクタ 238"/>
        <xdr:cNvCxnSpPr/>
      </xdr:nvCxnSpPr>
      <xdr:spPr>
        <a:xfrm>
          <a:off x="2908300" y="16661212"/>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23037</xdr:rowOff>
    </xdr:from>
    <xdr:to>
      <xdr:col>4</xdr:col>
      <xdr:colOff>155575</xdr:colOff>
      <xdr:row>97</xdr:row>
      <xdr:rowOff>30562</xdr:rowOff>
    </xdr:to>
    <xdr:cxnSp macro="">
      <xdr:nvCxnSpPr>
        <xdr:cNvPr id="242" name="直線コネクタ 241"/>
        <xdr:cNvCxnSpPr/>
      </xdr:nvCxnSpPr>
      <xdr:spPr>
        <a:xfrm>
          <a:off x="2019300" y="16653687"/>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3" name="フローチャート : 判断 242"/>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4" name="テキスト ボックス 243"/>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23037</xdr:rowOff>
    </xdr:from>
    <xdr:to>
      <xdr:col>2</xdr:col>
      <xdr:colOff>638175</xdr:colOff>
      <xdr:row>97</xdr:row>
      <xdr:rowOff>35440</xdr:rowOff>
    </xdr:to>
    <xdr:cxnSp macro="">
      <xdr:nvCxnSpPr>
        <xdr:cNvPr id="245" name="直線コネクタ 244"/>
        <xdr:cNvCxnSpPr/>
      </xdr:nvCxnSpPr>
      <xdr:spPr>
        <a:xfrm flipV="1">
          <a:off x="1130300" y="16653687"/>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6" name="フローチャート : 判断 245"/>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47" name="テキスト ボックス 246"/>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48" name="フローチャート : 判断 247"/>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49" name="テキスト ボックス 248"/>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146755</xdr:rowOff>
    </xdr:from>
    <xdr:to>
      <xdr:col>6</xdr:col>
      <xdr:colOff>561975</xdr:colOff>
      <xdr:row>97</xdr:row>
      <xdr:rowOff>76905</xdr:rowOff>
    </xdr:to>
    <xdr:sp macro="" textlink="">
      <xdr:nvSpPr>
        <xdr:cNvPr id="255" name="円/楕円 254"/>
        <xdr:cNvSpPr/>
      </xdr:nvSpPr>
      <xdr:spPr>
        <a:xfrm>
          <a:off x="4584700" y="166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125182</xdr:rowOff>
    </xdr:from>
    <xdr:ext cx="534377" cy="259045"/>
    <xdr:sp macro="" textlink="">
      <xdr:nvSpPr>
        <xdr:cNvPr id="256" name="衛生費該当値テキスト"/>
        <xdr:cNvSpPr txBox="1"/>
      </xdr:nvSpPr>
      <xdr:spPr>
        <a:xfrm>
          <a:off x="4686300" y="165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152375</xdr:rowOff>
    </xdr:from>
    <xdr:to>
      <xdr:col>5</xdr:col>
      <xdr:colOff>409575</xdr:colOff>
      <xdr:row>97</xdr:row>
      <xdr:rowOff>82525</xdr:rowOff>
    </xdr:to>
    <xdr:sp macro="" textlink="">
      <xdr:nvSpPr>
        <xdr:cNvPr id="257" name="円/楕円 256"/>
        <xdr:cNvSpPr/>
      </xdr:nvSpPr>
      <xdr:spPr>
        <a:xfrm>
          <a:off x="3746500" y="166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73652</xdr:rowOff>
    </xdr:from>
    <xdr:ext cx="534377" cy="259045"/>
    <xdr:sp macro="" textlink="">
      <xdr:nvSpPr>
        <xdr:cNvPr id="258" name="テキスト ボックス 257"/>
        <xdr:cNvSpPr txBox="1"/>
      </xdr:nvSpPr>
      <xdr:spPr>
        <a:xfrm>
          <a:off x="3530111" y="167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151212</xdr:rowOff>
    </xdr:from>
    <xdr:to>
      <xdr:col>4</xdr:col>
      <xdr:colOff>206375</xdr:colOff>
      <xdr:row>97</xdr:row>
      <xdr:rowOff>81362</xdr:rowOff>
    </xdr:to>
    <xdr:sp macro="" textlink="">
      <xdr:nvSpPr>
        <xdr:cNvPr id="259" name="円/楕円 258"/>
        <xdr:cNvSpPr/>
      </xdr:nvSpPr>
      <xdr:spPr>
        <a:xfrm>
          <a:off x="2857500" y="166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97889</xdr:rowOff>
    </xdr:from>
    <xdr:ext cx="534377" cy="259045"/>
    <xdr:sp macro="" textlink="">
      <xdr:nvSpPr>
        <xdr:cNvPr id="260" name="テキスト ボックス 259"/>
        <xdr:cNvSpPr txBox="1"/>
      </xdr:nvSpPr>
      <xdr:spPr>
        <a:xfrm>
          <a:off x="2641111" y="1638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143687</xdr:rowOff>
    </xdr:from>
    <xdr:to>
      <xdr:col>3</xdr:col>
      <xdr:colOff>3175</xdr:colOff>
      <xdr:row>97</xdr:row>
      <xdr:rowOff>73837</xdr:rowOff>
    </xdr:to>
    <xdr:sp macro="" textlink="">
      <xdr:nvSpPr>
        <xdr:cNvPr id="261" name="円/楕円 260"/>
        <xdr:cNvSpPr/>
      </xdr:nvSpPr>
      <xdr:spPr>
        <a:xfrm>
          <a:off x="1968500" y="16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90364</xdr:rowOff>
    </xdr:from>
    <xdr:ext cx="534377" cy="259045"/>
    <xdr:sp macro="" textlink="">
      <xdr:nvSpPr>
        <xdr:cNvPr id="262" name="テキスト ボックス 261"/>
        <xdr:cNvSpPr txBox="1"/>
      </xdr:nvSpPr>
      <xdr:spPr>
        <a:xfrm>
          <a:off x="1752111" y="1637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156090</xdr:rowOff>
    </xdr:from>
    <xdr:to>
      <xdr:col>1</xdr:col>
      <xdr:colOff>485775</xdr:colOff>
      <xdr:row>97</xdr:row>
      <xdr:rowOff>86240</xdr:rowOff>
    </xdr:to>
    <xdr:sp macro="" textlink="">
      <xdr:nvSpPr>
        <xdr:cNvPr id="263" name="円/楕円 262"/>
        <xdr:cNvSpPr/>
      </xdr:nvSpPr>
      <xdr:spPr>
        <a:xfrm>
          <a:off x="1079500" y="166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102767</xdr:rowOff>
    </xdr:from>
    <xdr:ext cx="534377" cy="259045"/>
    <xdr:sp macro="" textlink="">
      <xdr:nvSpPr>
        <xdr:cNvPr id="264" name="テキスト ボックス 263"/>
        <xdr:cNvSpPr txBox="1"/>
      </xdr:nvSpPr>
      <xdr:spPr>
        <a:xfrm>
          <a:off x="863111" y="1639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32068</xdr:rowOff>
    </xdr:from>
    <xdr:to>
      <xdr:col>15</xdr:col>
      <xdr:colOff>180975</xdr:colOff>
      <xdr:row>39</xdr:row>
      <xdr:rowOff>33401</xdr:rowOff>
    </xdr:to>
    <xdr:cxnSp macro="">
      <xdr:nvCxnSpPr>
        <xdr:cNvPr id="293" name="直線コネクタ 292"/>
        <xdr:cNvCxnSpPr/>
      </xdr:nvCxnSpPr>
      <xdr:spPr>
        <a:xfrm>
          <a:off x="9639300" y="6718618"/>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19304</xdr:rowOff>
    </xdr:from>
    <xdr:to>
      <xdr:col>14</xdr:col>
      <xdr:colOff>28575</xdr:colOff>
      <xdr:row>39</xdr:row>
      <xdr:rowOff>32068</xdr:rowOff>
    </xdr:to>
    <xdr:cxnSp macro="">
      <xdr:nvCxnSpPr>
        <xdr:cNvPr id="296" name="直線コネクタ 295"/>
        <xdr:cNvCxnSpPr/>
      </xdr:nvCxnSpPr>
      <xdr:spPr>
        <a:xfrm>
          <a:off x="8750300" y="670585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19304</xdr:rowOff>
    </xdr:from>
    <xdr:to>
      <xdr:col>12</xdr:col>
      <xdr:colOff>511175</xdr:colOff>
      <xdr:row>39</xdr:row>
      <xdr:rowOff>23495</xdr:rowOff>
    </xdr:to>
    <xdr:cxnSp macro="">
      <xdr:nvCxnSpPr>
        <xdr:cNvPr id="299" name="直線コネクタ 298"/>
        <xdr:cNvCxnSpPr/>
      </xdr:nvCxnSpPr>
      <xdr:spPr>
        <a:xfrm flipV="1">
          <a:off x="7861300" y="670585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39751</xdr:rowOff>
    </xdr:from>
    <xdr:to>
      <xdr:col>12</xdr:col>
      <xdr:colOff>561975</xdr:colOff>
      <xdr:row>37</xdr:row>
      <xdr:rowOff>141351</xdr:rowOff>
    </xdr:to>
    <xdr:sp macro="" textlink="">
      <xdr:nvSpPr>
        <xdr:cNvPr id="300" name="フローチャート : 判断 299"/>
        <xdr:cNvSpPr/>
      </xdr:nvSpPr>
      <xdr:spPr>
        <a:xfrm>
          <a:off x="8699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157878</xdr:rowOff>
    </xdr:from>
    <xdr:ext cx="469744" cy="259045"/>
    <xdr:sp macro="" textlink="">
      <xdr:nvSpPr>
        <xdr:cNvPr id="301" name="テキスト ボックス 300"/>
        <xdr:cNvSpPr txBox="1"/>
      </xdr:nvSpPr>
      <xdr:spPr>
        <a:xfrm>
          <a:off x="8515427"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109982</xdr:rowOff>
    </xdr:from>
    <xdr:to>
      <xdr:col>11</xdr:col>
      <xdr:colOff>307975</xdr:colOff>
      <xdr:row>39</xdr:row>
      <xdr:rowOff>23495</xdr:rowOff>
    </xdr:to>
    <xdr:cxnSp macro="">
      <xdr:nvCxnSpPr>
        <xdr:cNvPr id="302" name="直線コネクタ 301"/>
        <xdr:cNvCxnSpPr/>
      </xdr:nvCxnSpPr>
      <xdr:spPr>
        <a:xfrm>
          <a:off x="6972300" y="6625082"/>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135382</xdr:rowOff>
    </xdr:from>
    <xdr:to>
      <xdr:col>11</xdr:col>
      <xdr:colOff>358775</xdr:colOff>
      <xdr:row>37</xdr:row>
      <xdr:rowOff>65532</xdr:rowOff>
    </xdr:to>
    <xdr:sp macro="" textlink="">
      <xdr:nvSpPr>
        <xdr:cNvPr id="303" name="フローチャート : 判断 302"/>
        <xdr:cNvSpPr/>
      </xdr:nvSpPr>
      <xdr:spPr>
        <a:xfrm>
          <a:off x="7810500" y="63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82059</xdr:rowOff>
    </xdr:from>
    <xdr:ext cx="469744" cy="259045"/>
    <xdr:sp macro="" textlink="">
      <xdr:nvSpPr>
        <xdr:cNvPr id="304" name="テキスト ボックス 303"/>
        <xdr:cNvSpPr txBox="1"/>
      </xdr:nvSpPr>
      <xdr:spPr>
        <a:xfrm>
          <a:off x="7626427" y="60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75374</xdr:rowOff>
    </xdr:from>
    <xdr:to>
      <xdr:col>10</xdr:col>
      <xdr:colOff>155575</xdr:colOff>
      <xdr:row>37</xdr:row>
      <xdr:rowOff>5524</xdr:rowOff>
    </xdr:to>
    <xdr:sp macro="" textlink="">
      <xdr:nvSpPr>
        <xdr:cNvPr id="305" name="フローチャート : 判断 304"/>
        <xdr:cNvSpPr/>
      </xdr:nvSpPr>
      <xdr:spPr>
        <a:xfrm>
          <a:off x="6921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22051</xdr:rowOff>
    </xdr:from>
    <xdr:ext cx="469744" cy="259045"/>
    <xdr:sp macro="" textlink="">
      <xdr:nvSpPr>
        <xdr:cNvPr id="306" name="テキスト ボックス 305"/>
        <xdr:cNvSpPr txBox="1"/>
      </xdr:nvSpPr>
      <xdr:spPr>
        <a:xfrm>
          <a:off x="6737427" y="602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154051</xdr:rowOff>
    </xdr:from>
    <xdr:to>
      <xdr:col>15</xdr:col>
      <xdr:colOff>231775</xdr:colOff>
      <xdr:row>39</xdr:row>
      <xdr:rowOff>84201</xdr:rowOff>
    </xdr:to>
    <xdr:sp macro="" textlink="">
      <xdr:nvSpPr>
        <xdr:cNvPr id="312" name="円/楕円 311"/>
        <xdr:cNvSpPr/>
      </xdr:nvSpPr>
      <xdr:spPr>
        <a:xfrm>
          <a:off x="10426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68978</xdr:rowOff>
    </xdr:from>
    <xdr:ext cx="313932" cy="259045"/>
    <xdr:sp macro="" textlink="">
      <xdr:nvSpPr>
        <xdr:cNvPr id="313" name="労働費該当値テキスト"/>
        <xdr:cNvSpPr txBox="1"/>
      </xdr:nvSpPr>
      <xdr:spPr>
        <a:xfrm>
          <a:off x="10528300" y="6584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152718</xdr:rowOff>
    </xdr:from>
    <xdr:to>
      <xdr:col>14</xdr:col>
      <xdr:colOff>79375</xdr:colOff>
      <xdr:row>39</xdr:row>
      <xdr:rowOff>82868</xdr:rowOff>
    </xdr:to>
    <xdr:sp macro="" textlink="">
      <xdr:nvSpPr>
        <xdr:cNvPr id="314" name="円/楕円 313"/>
        <xdr:cNvSpPr/>
      </xdr:nvSpPr>
      <xdr:spPr>
        <a:xfrm>
          <a:off x="9588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73995</xdr:rowOff>
    </xdr:from>
    <xdr:ext cx="313932" cy="259045"/>
    <xdr:sp macro="" textlink="">
      <xdr:nvSpPr>
        <xdr:cNvPr id="315" name="テキスト ボックス 314"/>
        <xdr:cNvSpPr txBox="1"/>
      </xdr:nvSpPr>
      <xdr:spPr>
        <a:xfrm>
          <a:off x="9482333" y="6760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139954</xdr:rowOff>
    </xdr:from>
    <xdr:to>
      <xdr:col>12</xdr:col>
      <xdr:colOff>561975</xdr:colOff>
      <xdr:row>39</xdr:row>
      <xdr:rowOff>70104</xdr:rowOff>
    </xdr:to>
    <xdr:sp macro="" textlink="">
      <xdr:nvSpPr>
        <xdr:cNvPr id="316" name="円/楕円 315"/>
        <xdr:cNvSpPr/>
      </xdr:nvSpPr>
      <xdr:spPr>
        <a:xfrm>
          <a:off x="8699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61231</xdr:rowOff>
    </xdr:from>
    <xdr:ext cx="378565" cy="259045"/>
    <xdr:sp macro="" textlink="">
      <xdr:nvSpPr>
        <xdr:cNvPr id="317" name="テキスト ボックス 316"/>
        <xdr:cNvSpPr txBox="1"/>
      </xdr:nvSpPr>
      <xdr:spPr>
        <a:xfrm>
          <a:off x="8561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144145</xdr:rowOff>
    </xdr:from>
    <xdr:to>
      <xdr:col>11</xdr:col>
      <xdr:colOff>358775</xdr:colOff>
      <xdr:row>39</xdr:row>
      <xdr:rowOff>74295</xdr:rowOff>
    </xdr:to>
    <xdr:sp macro="" textlink="">
      <xdr:nvSpPr>
        <xdr:cNvPr id="318" name="円/楕円 317"/>
        <xdr:cNvSpPr/>
      </xdr:nvSpPr>
      <xdr:spPr>
        <a:xfrm>
          <a:off x="7810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65422</xdr:rowOff>
    </xdr:from>
    <xdr:ext cx="378565" cy="259045"/>
    <xdr:sp macro="" textlink="">
      <xdr:nvSpPr>
        <xdr:cNvPr id="319" name="テキスト ボックス 318"/>
        <xdr:cNvSpPr txBox="1"/>
      </xdr:nvSpPr>
      <xdr:spPr>
        <a:xfrm>
          <a:off x="7672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59182</xdr:rowOff>
    </xdr:from>
    <xdr:to>
      <xdr:col>10</xdr:col>
      <xdr:colOff>155575</xdr:colOff>
      <xdr:row>38</xdr:row>
      <xdr:rowOff>160782</xdr:rowOff>
    </xdr:to>
    <xdr:sp macro="" textlink="">
      <xdr:nvSpPr>
        <xdr:cNvPr id="320" name="円/楕円 319"/>
        <xdr:cNvSpPr/>
      </xdr:nvSpPr>
      <xdr:spPr>
        <a:xfrm>
          <a:off x="692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151909</xdr:rowOff>
    </xdr:from>
    <xdr:ext cx="378565" cy="259045"/>
    <xdr:sp macro="" textlink="">
      <xdr:nvSpPr>
        <xdr:cNvPr id="321" name="テキスト ボックス 320"/>
        <xdr:cNvSpPr txBox="1"/>
      </xdr:nvSpPr>
      <xdr:spPr>
        <a:xfrm>
          <a:off x="6783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125560</xdr:rowOff>
    </xdr:from>
    <xdr:to>
      <xdr:col>15</xdr:col>
      <xdr:colOff>180975</xdr:colOff>
      <xdr:row>58</xdr:row>
      <xdr:rowOff>18362</xdr:rowOff>
    </xdr:to>
    <xdr:cxnSp macro="">
      <xdr:nvCxnSpPr>
        <xdr:cNvPr id="352" name="直線コネクタ 351"/>
        <xdr:cNvCxnSpPr/>
      </xdr:nvCxnSpPr>
      <xdr:spPr>
        <a:xfrm>
          <a:off x="9639300" y="9898210"/>
          <a:ext cx="8382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3"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125560</xdr:rowOff>
    </xdr:from>
    <xdr:to>
      <xdr:col>14</xdr:col>
      <xdr:colOff>28575</xdr:colOff>
      <xdr:row>58</xdr:row>
      <xdr:rowOff>6393</xdr:rowOff>
    </xdr:to>
    <xdr:cxnSp macro="">
      <xdr:nvCxnSpPr>
        <xdr:cNvPr id="355" name="直線コネクタ 354"/>
        <xdr:cNvCxnSpPr/>
      </xdr:nvCxnSpPr>
      <xdr:spPr>
        <a:xfrm flipV="1">
          <a:off x="8750300" y="9898210"/>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136422</xdr:rowOff>
    </xdr:from>
    <xdr:ext cx="534377" cy="259045"/>
    <xdr:sp macro="" textlink="">
      <xdr:nvSpPr>
        <xdr:cNvPr id="357" name="テキスト ボックス 356"/>
        <xdr:cNvSpPr txBox="1"/>
      </xdr:nvSpPr>
      <xdr:spPr>
        <a:xfrm>
          <a:off x="9372111" y="93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6393</xdr:rowOff>
    </xdr:from>
    <xdr:to>
      <xdr:col>12</xdr:col>
      <xdr:colOff>511175</xdr:colOff>
      <xdr:row>58</xdr:row>
      <xdr:rowOff>82566</xdr:rowOff>
    </xdr:to>
    <xdr:cxnSp macro="">
      <xdr:nvCxnSpPr>
        <xdr:cNvPr id="358" name="直線コネクタ 357"/>
        <xdr:cNvCxnSpPr/>
      </xdr:nvCxnSpPr>
      <xdr:spPr>
        <a:xfrm flipV="1">
          <a:off x="7861300" y="9950493"/>
          <a:ext cx="889000" cy="7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128039</xdr:rowOff>
    </xdr:from>
    <xdr:to>
      <xdr:col>12</xdr:col>
      <xdr:colOff>561975</xdr:colOff>
      <xdr:row>58</xdr:row>
      <xdr:rowOff>58189</xdr:rowOff>
    </xdr:to>
    <xdr:sp macro="" textlink="">
      <xdr:nvSpPr>
        <xdr:cNvPr id="359" name="フローチャート : 判断 358"/>
        <xdr:cNvSpPr/>
      </xdr:nvSpPr>
      <xdr:spPr>
        <a:xfrm>
          <a:off x="8699500" y="9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49316</xdr:rowOff>
    </xdr:from>
    <xdr:ext cx="534377" cy="259045"/>
    <xdr:sp macro="" textlink="">
      <xdr:nvSpPr>
        <xdr:cNvPr id="360" name="テキスト ボックス 359"/>
        <xdr:cNvSpPr txBox="1"/>
      </xdr:nvSpPr>
      <xdr:spPr>
        <a:xfrm>
          <a:off x="8483111" y="9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82566</xdr:rowOff>
    </xdr:from>
    <xdr:to>
      <xdr:col>11</xdr:col>
      <xdr:colOff>307975</xdr:colOff>
      <xdr:row>58</xdr:row>
      <xdr:rowOff>121020</xdr:rowOff>
    </xdr:to>
    <xdr:cxnSp macro="">
      <xdr:nvCxnSpPr>
        <xdr:cNvPr id="361" name="直線コネクタ 360"/>
        <xdr:cNvCxnSpPr/>
      </xdr:nvCxnSpPr>
      <xdr:spPr>
        <a:xfrm flipV="1">
          <a:off x="6972300" y="10026666"/>
          <a:ext cx="889000" cy="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139257</xdr:rowOff>
    </xdr:from>
    <xdr:to>
      <xdr:col>11</xdr:col>
      <xdr:colOff>358775</xdr:colOff>
      <xdr:row>58</xdr:row>
      <xdr:rowOff>69407</xdr:rowOff>
    </xdr:to>
    <xdr:sp macro="" textlink="">
      <xdr:nvSpPr>
        <xdr:cNvPr id="362" name="フローチャート : 判断 361"/>
        <xdr:cNvSpPr/>
      </xdr:nvSpPr>
      <xdr:spPr>
        <a:xfrm>
          <a:off x="7810500" y="99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85934</xdr:rowOff>
    </xdr:from>
    <xdr:ext cx="534377" cy="259045"/>
    <xdr:sp macro="" textlink="">
      <xdr:nvSpPr>
        <xdr:cNvPr id="363" name="テキスト ボックス 362"/>
        <xdr:cNvSpPr txBox="1"/>
      </xdr:nvSpPr>
      <xdr:spPr>
        <a:xfrm>
          <a:off x="7594111" y="96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158182</xdr:rowOff>
    </xdr:from>
    <xdr:to>
      <xdr:col>10</xdr:col>
      <xdr:colOff>155575</xdr:colOff>
      <xdr:row>58</xdr:row>
      <xdr:rowOff>88332</xdr:rowOff>
    </xdr:to>
    <xdr:sp macro="" textlink="">
      <xdr:nvSpPr>
        <xdr:cNvPr id="364" name="フローチャート : 判断 363"/>
        <xdr:cNvSpPr/>
      </xdr:nvSpPr>
      <xdr:spPr>
        <a:xfrm>
          <a:off x="6921500" y="99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104859</xdr:rowOff>
    </xdr:from>
    <xdr:ext cx="534377" cy="259045"/>
    <xdr:sp macro="" textlink="">
      <xdr:nvSpPr>
        <xdr:cNvPr id="365" name="テキスト ボックス 364"/>
        <xdr:cNvSpPr txBox="1"/>
      </xdr:nvSpPr>
      <xdr:spPr>
        <a:xfrm>
          <a:off x="6705111" y="97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139012</xdr:rowOff>
    </xdr:from>
    <xdr:to>
      <xdr:col>15</xdr:col>
      <xdr:colOff>231775</xdr:colOff>
      <xdr:row>58</xdr:row>
      <xdr:rowOff>69162</xdr:rowOff>
    </xdr:to>
    <xdr:sp macro="" textlink="">
      <xdr:nvSpPr>
        <xdr:cNvPr id="371" name="円/楕円 370"/>
        <xdr:cNvSpPr/>
      </xdr:nvSpPr>
      <xdr:spPr>
        <a:xfrm>
          <a:off x="10426700" y="9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53939</xdr:rowOff>
    </xdr:from>
    <xdr:ext cx="534377" cy="259045"/>
    <xdr:sp macro="" textlink="">
      <xdr:nvSpPr>
        <xdr:cNvPr id="372" name="農林水産業費該当値テキスト"/>
        <xdr:cNvSpPr txBox="1"/>
      </xdr:nvSpPr>
      <xdr:spPr>
        <a:xfrm>
          <a:off x="10528300" y="98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74760</xdr:rowOff>
    </xdr:from>
    <xdr:to>
      <xdr:col>14</xdr:col>
      <xdr:colOff>79375</xdr:colOff>
      <xdr:row>58</xdr:row>
      <xdr:rowOff>4910</xdr:rowOff>
    </xdr:to>
    <xdr:sp macro="" textlink="">
      <xdr:nvSpPr>
        <xdr:cNvPr id="373" name="円/楕円 372"/>
        <xdr:cNvSpPr/>
      </xdr:nvSpPr>
      <xdr:spPr>
        <a:xfrm>
          <a:off x="9588500" y="98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167487</xdr:rowOff>
    </xdr:from>
    <xdr:ext cx="534377" cy="259045"/>
    <xdr:sp macro="" textlink="">
      <xdr:nvSpPr>
        <xdr:cNvPr id="374" name="テキスト ボックス 373"/>
        <xdr:cNvSpPr txBox="1"/>
      </xdr:nvSpPr>
      <xdr:spPr>
        <a:xfrm>
          <a:off x="9372111" y="99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127043</xdr:rowOff>
    </xdr:from>
    <xdr:to>
      <xdr:col>12</xdr:col>
      <xdr:colOff>561975</xdr:colOff>
      <xdr:row>58</xdr:row>
      <xdr:rowOff>57193</xdr:rowOff>
    </xdr:to>
    <xdr:sp macro="" textlink="">
      <xdr:nvSpPr>
        <xdr:cNvPr id="375" name="円/楕円 374"/>
        <xdr:cNvSpPr/>
      </xdr:nvSpPr>
      <xdr:spPr>
        <a:xfrm>
          <a:off x="8699500" y="989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73720</xdr:rowOff>
    </xdr:from>
    <xdr:ext cx="534377" cy="259045"/>
    <xdr:sp macro="" textlink="">
      <xdr:nvSpPr>
        <xdr:cNvPr id="376" name="テキスト ボックス 375"/>
        <xdr:cNvSpPr txBox="1"/>
      </xdr:nvSpPr>
      <xdr:spPr>
        <a:xfrm>
          <a:off x="8483111" y="96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31766</xdr:rowOff>
    </xdr:from>
    <xdr:to>
      <xdr:col>11</xdr:col>
      <xdr:colOff>358775</xdr:colOff>
      <xdr:row>58</xdr:row>
      <xdr:rowOff>133366</xdr:rowOff>
    </xdr:to>
    <xdr:sp macro="" textlink="">
      <xdr:nvSpPr>
        <xdr:cNvPr id="377" name="円/楕円 376"/>
        <xdr:cNvSpPr/>
      </xdr:nvSpPr>
      <xdr:spPr>
        <a:xfrm>
          <a:off x="7810500" y="99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124493</xdr:rowOff>
    </xdr:from>
    <xdr:ext cx="534377" cy="259045"/>
    <xdr:sp macro="" textlink="">
      <xdr:nvSpPr>
        <xdr:cNvPr id="378" name="テキスト ボックス 377"/>
        <xdr:cNvSpPr txBox="1"/>
      </xdr:nvSpPr>
      <xdr:spPr>
        <a:xfrm>
          <a:off x="7594111" y="100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70220</xdr:rowOff>
    </xdr:from>
    <xdr:to>
      <xdr:col>10</xdr:col>
      <xdr:colOff>155575</xdr:colOff>
      <xdr:row>59</xdr:row>
      <xdr:rowOff>370</xdr:rowOff>
    </xdr:to>
    <xdr:sp macro="" textlink="">
      <xdr:nvSpPr>
        <xdr:cNvPr id="379" name="円/楕円 378"/>
        <xdr:cNvSpPr/>
      </xdr:nvSpPr>
      <xdr:spPr>
        <a:xfrm>
          <a:off x="6921500" y="100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162947</xdr:rowOff>
    </xdr:from>
    <xdr:ext cx="469744" cy="259045"/>
    <xdr:sp macro="" textlink="">
      <xdr:nvSpPr>
        <xdr:cNvPr id="380" name="テキスト ボックス 379"/>
        <xdr:cNvSpPr txBox="1"/>
      </xdr:nvSpPr>
      <xdr:spPr>
        <a:xfrm>
          <a:off x="6737427" y="1010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155626</xdr:rowOff>
    </xdr:from>
    <xdr:to>
      <xdr:col>15</xdr:col>
      <xdr:colOff>180975</xdr:colOff>
      <xdr:row>79</xdr:row>
      <xdr:rowOff>8776</xdr:rowOff>
    </xdr:to>
    <xdr:cxnSp macro="">
      <xdr:nvCxnSpPr>
        <xdr:cNvPr id="409" name="直線コネクタ 408"/>
        <xdr:cNvCxnSpPr/>
      </xdr:nvCxnSpPr>
      <xdr:spPr>
        <a:xfrm>
          <a:off x="9639300" y="13528726"/>
          <a:ext cx="8382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155626</xdr:rowOff>
    </xdr:from>
    <xdr:to>
      <xdr:col>14</xdr:col>
      <xdr:colOff>28575</xdr:colOff>
      <xdr:row>79</xdr:row>
      <xdr:rowOff>13272</xdr:rowOff>
    </xdr:to>
    <xdr:cxnSp macro="">
      <xdr:nvCxnSpPr>
        <xdr:cNvPr id="412" name="直線コネクタ 411"/>
        <xdr:cNvCxnSpPr/>
      </xdr:nvCxnSpPr>
      <xdr:spPr>
        <a:xfrm flipV="1">
          <a:off x="8750300" y="13528726"/>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13272</xdr:rowOff>
    </xdr:from>
    <xdr:to>
      <xdr:col>12</xdr:col>
      <xdr:colOff>511175</xdr:colOff>
      <xdr:row>79</xdr:row>
      <xdr:rowOff>16269</xdr:rowOff>
    </xdr:to>
    <xdr:cxnSp macro="">
      <xdr:nvCxnSpPr>
        <xdr:cNvPr id="415" name="直線コネクタ 414"/>
        <xdr:cNvCxnSpPr/>
      </xdr:nvCxnSpPr>
      <xdr:spPr>
        <a:xfrm flipV="1">
          <a:off x="7861300" y="13557822"/>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24791</xdr:rowOff>
    </xdr:from>
    <xdr:to>
      <xdr:col>12</xdr:col>
      <xdr:colOff>561975</xdr:colOff>
      <xdr:row>78</xdr:row>
      <xdr:rowOff>126391</xdr:rowOff>
    </xdr:to>
    <xdr:sp macro="" textlink="">
      <xdr:nvSpPr>
        <xdr:cNvPr id="416" name="フローチャート : 判断 415"/>
        <xdr:cNvSpPr/>
      </xdr:nvSpPr>
      <xdr:spPr>
        <a:xfrm>
          <a:off x="8699500" y="1339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142918</xdr:rowOff>
    </xdr:from>
    <xdr:ext cx="534377" cy="259045"/>
    <xdr:sp macro="" textlink="">
      <xdr:nvSpPr>
        <xdr:cNvPr id="417" name="テキスト ボックス 416"/>
        <xdr:cNvSpPr txBox="1"/>
      </xdr:nvSpPr>
      <xdr:spPr>
        <a:xfrm>
          <a:off x="8483111" y="131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16269</xdr:rowOff>
    </xdr:from>
    <xdr:to>
      <xdr:col>11</xdr:col>
      <xdr:colOff>307975</xdr:colOff>
      <xdr:row>79</xdr:row>
      <xdr:rowOff>23609</xdr:rowOff>
    </xdr:to>
    <xdr:cxnSp macro="">
      <xdr:nvCxnSpPr>
        <xdr:cNvPr id="418" name="直線コネクタ 417"/>
        <xdr:cNvCxnSpPr/>
      </xdr:nvCxnSpPr>
      <xdr:spPr>
        <a:xfrm flipV="1">
          <a:off x="6972300" y="13560819"/>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25476</xdr:rowOff>
    </xdr:from>
    <xdr:to>
      <xdr:col>11</xdr:col>
      <xdr:colOff>358775</xdr:colOff>
      <xdr:row>78</xdr:row>
      <xdr:rowOff>127076</xdr:rowOff>
    </xdr:to>
    <xdr:sp macro="" textlink="">
      <xdr:nvSpPr>
        <xdr:cNvPr id="419" name="フローチャート : 判断 418"/>
        <xdr:cNvSpPr/>
      </xdr:nvSpPr>
      <xdr:spPr>
        <a:xfrm>
          <a:off x="7810500" y="13398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143603</xdr:rowOff>
    </xdr:from>
    <xdr:ext cx="534377" cy="259045"/>
    <xdr:sp macro="" textlink="">
      <xdr:nvSpPr>
        <xdr:cNvPr id="420" name="テキスト ボックス 419"/>
        <xdr:cNvSpPr txBox="1"/>
      </xdr:nvSpPr>
      <xdr:spPr>
        <a:xfrm>
          <a:off x="7594111" y="131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23837</xdr:rowOff>
    </xdr:from>
    <xdr:to>
      <xdr:col>10</xdr:col>
      <xdr:colOff>155575</xdr:colOff>
      <xdr:row>78</xdr:row>
      <xdr:rowOff>125437</xdr:rowOff>
    </xdr:to>
    <xdr:sp macro="" textlink="">
      <xdr:nvSpPr>
        <xdr:cNvPr id="421" name="フローチャート : 判断 420"/>
        <xdr:cNvSpPr/>
      </xdr:nvSpPr>
      <xdr:spPr>
        <a:xfrm>
          <a:off x="6921500" y="1339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141964</xdr:rowOff>
    </xdr:from>
    <xdr:ext cx="534377" cy="259045"/>
    <xdr:sp macro="" textlink="">
      <xdr:nvSpPr>
        <xdr:cNvPr id="422" name="テキスト ボックス 421"/>
        <xdr:cNvSpPr txBox="1"/>
      </xdr:nvSpPr>
      <xdr:spPr>
        <a:xfrm>
          <a:off x="6705111" y="131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129426</xdr:rowOff>
    </xdr:from>
    <xdr:to>
      <xdr:col>15</xdr:col>
      <xdr:colOff>231775</xdr:colOff>
      <xdr:row>79</xdr:row>
      <xdr:rowOff>59576</xdr:rowOff>
    </xdr:to>
    <xdr:sp macro="" textlink="">
      <xdr:nvSpPr>
        <xdr:cNvPr id="428" name="円/楕円 427"/>
        <xdr:cNvSpPr/>
      </xdr:nvSpPr>
      <xdr:spPr>
        <a:xfrm>
          <a:off x="10426700" y="135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44353</xdr:rowOff>
    </xdr:from>
    <xdr:ext cx="469744" cy="259045"/>
    <xdr:sp macro="" textlink="">
      <xdr:nvSpPr>
        <xdr:cNvPr id="429" name="商工費該当値テキスト"/>
        <xdr:cNvSpPr txBox="1"/>
      </xdr:nvSpPr>
      <xdr:spPr>
        <a:xfrm>
          <a:off x="10528300" y="1341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104826</xdr:rowOff>
    </xdr:from>
    <xdr:to>
      <xdr:col>14</xdr:col>
      <xdr:colOff>79375</xdr:colOff>
      <xdr:row>79</xdr:row>
      <xdr:rowOff>34976</xdr:rowOff>
    </xdr:to>
    <xdr:sp macro="" textlink="">
      <xdr:nvSpPr>
        <xdr:cNvPr id="430" name="円/楕円 429"/>
        <xdr:cNvSpPr/>
      </xdr:nvSpPr>
      <xdr:spPr>
        <a:xfrm>
          <a:off x="9588500" y="13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26103</xdr:rowOff>
    </xdr:from>
    <xdr:ext cx="469744" cy="259045"/>
    <xdr:sp macro="" textlink="">
      <xdr:nvSpPr>
        <xdr:cNvPr id="431" name="テキスト ボックス 430"/>
        <xdr:cNvSpPr txBox="1"/>
      </xdr:nvSpPr>
      <xdr:spPr>
        <a:xfrm>
          <a:off x="9404427" y="135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133922</xdr:rowOff>
    </xdr:from>
    <xdr:to>
      <xdr:col>12</xdr:col>
      <xdr:colOff>561975</xdr:colOff>
      <xdr:row>79</xdr:row>
      <xdr:rowOff>64072</xdr:rowOff>
    </xdr:to>
    <xdr:sp macro="" textlink="">
      <xdr:nvSpPr>
        <xdr:cNvPr id="432" name="円/楕円 431"/>
        <xdr:cNvSpPr/>
      </xdr:nvSpPr>
      <xdr:spPr>
        <a:xfrm>
          <a:off x="8699500" y="135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55199</xdr:rowOff>
    </xdr:from>
    <xdr:ext cx="469744" cy="259045"/>
    <xdr:sp macro="" textlink="">
      <xdr:nvSpPr>
        <xdr:cNvPr id="433" name="テキスト ボックス 432"/>
        <xdr:cNvSpPr txBox="1"/>
      </xdr:nvSpPr>
      <xdr:spPr>
        <a:xfrm>
          <a:off x="8515427" y="1359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136919</xdr:rowOff>
    </xdr:from>
    <xdr:to>
      <xdr:col>11</xdr:col>
      <xdr:colOff>358775</xdr:colOff>
      <xdr:row>79</xdr:row>
      <xdr:rowOff>67069</xdr:rowOff>
    </xdr:to>
    <xdr:sp macro="" textlink="">
      <xdr:nvSpPr>
        <xdr:cNvPr id="434" name="円/楕円 433"/>
        <xdr:cNvSpPr/>
      </xdr:nvSpPr>
      <xdr:spPr>
        <a:xfrm>
          <a:off x="7810500" y="135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58196</xdr:rowOff>
    </xdr:from>
    <xdr:ext cx="469744" cy="259045"/>
    <xdr:sp macro="" textlink="">
      <xdr:nvSpPr>
        <xdr:cNvPr id="435" name="テキスト ボックス 434"/>
        <xdr:cNvSpPr txBox="1"/>
      </xdr:nvSpPr>
      <xdr:spPr>
        <a:xfrm>
          <a:off x="7626427" y="1360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144259</xdr:rowOff>
    </xdr:from>
    <xdr:to>
      <xdr:col>10</xdr:col>
      <xdr:colOff>155575</xdr:colOff>
      <xdr:row>79</xdr:row>
      <xdr:rowOff>74409</xdr:rowOff>
    </xdr:to>
    <xdr:sp macro="" textlink="">
      <xdr:nvSpPr>
        <xdr:cNvPr id="436" name="円/楕円 435"/>
        <xdr:cNvSpPr/>
      </xdr:nvSpPr>
      <xdr:spPr>
        <a:xfrm>
          <a:off x="6921500" y="135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65536</xdr:rowOff>
    </xdr:from>
    <xdr:ext cx="469744" cy="259045"/>
    <xdr:sp macro="" textlink="">
      <xdr:nvSpPr>
        <xdr:cNvPr id="437" name="テキスト ボックス 436"/>
        <xdr:cNvSpPr txBox="1"/>
      </xdr:nvSpPr>
      <xdr:spPr>
        <a:xfrm>
          <a:off x="6737427" y="1361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54311</xdr:rowOff>
    </xdr:from>
    <xdr:to>
      <xdr:col>15</xdr:col>
      <xdr:colOff>180975</xdr:colOff>
      <xdr:row>99</xdr:row>
      <xdr:rowOff>58747</xdr:rowOff>
    </xdr:to>
    <xdr:cxnSp macro="">
      <xdr:nvCxnSpPr>
        <xdr:cNvPr id="468" name="直線コネクタ 467"/>
        <xdr:cNvCxnSpPr/>
      </xdr:nvCxnSpPr>
      <xdr:spPr>
        <a:xfrm flipV="1">
          <a:off x="9639300" y="17027861"/>
          <a:ext cx="8382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14479</xdr:rowOff>
    </xdr:from>
    <xdr:ext cx="534377" cy="259045"/>
    <xdr:sp macro="" textlink="">
      <xdr:nvSpPr>
        <xdr:cNvPr id="469" name="土木費平均値テキスト"/>
        <xdr:cNvSpPr txBox="1"/>
      </xdr:nvSpPr>
      <xdr:spPr>
        <a:xfrm>
          <a:off x="10528300" y="1681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56865</xdr:rowOff>
    </xdr:from>
    <xdr:to>
      <xdr:col>14</xdr:col>
      <xdr:colOff>28575</xdr:colOff>
      <xdr:row>99</xdr:row>
      <xdr:rowOff>58747</xdr:rowOff>
    </xdr:to>
    <xdr:cxnSp macro="">
      <xdr:nvCxnSpPr>
        <xdr:cNvPr id="471" name="直線コネクタ 470"/>
        <xdr:cNvCxnSpPr/>
      </xdr:nvCxnSpPr>
      <xdr:spPr>
        <a:xfrm>
          <a:off x="8750300" y="17030415"/>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56865</xdr:rowOff>
    </xdr:from>
    <xdr:to>
      <xdr:col>12</xdr:col>
      <xdr:colOff>511175</xdr:colOff>
      <xdr:row>99</xdr:row>
      <xdr:rowOff>57556</xdr:rowOff>
    </xdr:to>
    <xdr:cxnSp macro="">
      <xdr:nvCxnSpPr>
        <xdr:cNvPr id="474" name="直線コネクタ 473"/>
        <xdr:cNvCxnSpPr/>
      </xdr:nvCxnSpPr>
      <xdr:spPr>
        <a:xfrm flipV="1">
          <a:off x="7861300" y="17030415"/>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168202</xdr:rowOff>
    </xdr:from>
    <xdr:to>
      <xdr:col>12</xdr:col>
      <xdr:colOff>561975</xdr:colOff>
      <xdr:row>99</xdr:row>
      <xdr:rowOff>98352</xdr:rowOff>
    </xdr:to>
    <xdr:sp macro="" textlink="">
      <xdr:nvSpPr>
        <xdr:cNvPr id="475" name="フローチャート : 判断 474"/>
        <xdr:cNvSpPr/>
      </xdr:nvSpPr>
      <xdr:spPr>
        <a:xfrm>
          <a:off x="8699500" y="1697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114879</xdr:rowOff>
    </xdr:from>
    <xdr:ext cx="534377" cy="259045"/>
    <xdr:sp macro="" textlink="">
      <xdr:nvSpPr>
        <xdr:cNvPr id="476" name="テキスト ボックス 475"/>
        <xdr:cNvSpPr txBox="1"/>
      </xdr:nvSpPr>
      <xdr:spPr>
        <a:xfrm>
          <a:off x="8483111" y="167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57556</xdr:rowOff>
    </xdr:from>
    <xdr:to>
      <xdr:col>11</xdr:col>
      <xdr:colOff>307975</xdr:colOff>
      <xdr:row>99</xdr:row>
      <xdr:rowOff>69720</xdr:rowOff>
    </xdr:to>
    <xdr:cxnSp macro="">
      <xdr:nvCxnSpPr>
        <xdr:cNvPr id="477" name="直線コネクタ 476"/>
        <xdr:cNvCxnSpPr/>
      </xdr:nvCxnSpPr>
      <xdr:spPr>
        <a:xfrm flipV="1">
          <a:off x="6972300" y="17031106"/>
          <a:ext cx="889000" cy="1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168087</xdr:rowOff>
    </xdr:from>
    <xdr:to>
      <xdr:col>11</xdr:col>
      <xdr:colOff>358775</xdr:colOff>
      <xdr:row>99</xdr:row>
      <xdr:rowOff>98237</xdr:rowOff>
    </xdr:to>
    <xdr:sp macro="" textlink="">
      <xdr:nvSpPr>
        <xdr:cNvPr id="478" name="フローチャート : 判断 477"/>
        <xdr:cNvSpPr/>
      </xdr:nvSpPr>
      <xdr:spPr>
        <a:xfrm>
          <a:off x="7810500" y="1697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114764</xdr:rowOff>
    </xdr:from>
    <xdr:ext cx="534377" cy="259045"/>
    <xdr:sp macro="" textlink="">
      <xdr:nvSpPr>
        <xdr:cNvPr id="479" name="テキスト ボックス 478"/>
        <xdr:cNvSpPr txBox="1"/>
      </xdr:nvSpPr>
      <xdr:spPr>
        <a:xfrm>
          <a:off x="7594111" y="167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99</xdr:row>
      <xdr:rowOff>2149</xdr:rowOff>
    </xdr:from>
    <xdr:to>
      <xdr:col>10</xdr:col>
      <xdr:colOff>155575</xdr:colOff>
      <xdr:row>99</xdr:row>
      <xdr:rowOff>103749</xdr:rowOff>
    </xdr:to>
    <xdr:sp macro="" textlink="">
      <xdr:nvSpPr>
        <xdr:cNvPr id="480" name="フローチャート : 判断 479"/>
        <xdr:cNvSpPr/>
      </xdr:nvSpPr>
      <xdr:spPr>
        <a:xfrm>
          <a:off x="6921500" y="169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120276</xdr:rowOff>
    </xdr:from>
    <xdr:ext cx="534377" cy="259045"/>
    <xdr:sp macro="" textlink="">
      <xdr:nvSpPr>
        <xdr:cNvPr id="481" name="テキスト ボックス 480"/>
        <xdr:cNvSpPr txBox="1"/>
      </xdr:nvSpPr>
      <xdr:spPr>
        <a:xfrm>
          <a:off x="6705111" y="167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3511</xdr:rowOff>
    </xdr:from>
    <xdr:to>
      <xdr:col>15</xdr:col>
      <xdr:colOff>231775</xdr:colOff>
      <xdr:row>99</xdr:row>
      <xdr:rowOff>105111</xdr:rowOff>
    </xdr:to>
    <xdr:sp macro="" textlink="">
      <xdr:nvSpPr>
        <xdr:cNvPr id="487" name="円/楕円 486"/>
        <xdr:cNvSpPr/>
      </xdr:nvSpPr>
      <xdr:spPr>
        <a:xfrm>
          <a:off x="10426700" y="169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141479</xdr:rowOff>
    </xdr:from>
    <xdr:ext cx="534377" cy="259045"/>
    <xdr:sp macro="" textlink="">
      <xdr:nvSpPr>
        <xdr:cNvPr id="488" name="土木費該当値テキスト"/>
        <xdr:cNvSpPr txBox="1"/>
      </xdr:nvSpPr>
      <xdr:spPr>
        <a:xfrm>
          <a:off x="10528300" y="169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40,941</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7947</xdr:rowOff>
    </xdr:from>
    <xdr:to>
      <xdr:col>14</xdr:col>
      <xdr:colOff>79375</xdr:colOff>
      <xdr:row>99</xdr:row>
      <xdr:rowOff>109547</xdr:rowOff>
    </xdr:to>
    <xdr:sp macro="" textlink="">
      <xdr:nvSpPr>
        <xdr:cNvPr id="489" name="円/楕円 488"/>
        <xdr:cNvSpPr/>
      </xdr:nvSpPr>
      <xdr:spPr>
        <a:xfrm>
          <a:off x="9588500" y="169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100674</xdr:rowOff>
    </xdr:from>
    <xdr:ext cx="534377" cy="259045"/>
    <xdr:sp macro="" textlink="">
      <xdr:nvSpPr>
        <xdr:cNvPr id="490" name="テキスト ボックス 489"/>
        <xdr:cNvSpPr txBox="1"/>
      </xdr:nvSpPr>
      <xdr:spPr>
        <a:xfrm>
          <a:off x="9372111" y="1707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36,866</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6065</xdr:rowOff>
    </xdr:from>
    <xdr:to>
      <xdr:col>12</xdr:col>
      <xdr:colOff>561975</xdr:colOff>
      <xdr:row>99</xdr:row>
      <xdr:rowOff>107665</xdr:rowOff>
    </xdr:to>
    <xdr:sp macro="" textlink="">
      <xdr:nvSpPr>
        <xdr:cNvPr id="491" name="円/楕円 490"/>
        <xdr:cNvSpPr/>
      </xdr:nvSpPr>
      <xdr:spPr>
        <a:xfrm>
          <a:off x="8699500" y="169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98792</xdr:rowOff>
    </xdr:from>
    <xdr:ext cx="534377" cy="259045"/>
    <xdr:sp macro="" textlink="">
      <xdr:nvSpPr>
        <xdr:cNvPr id="492" name="テキスト ボックス 491"/>
        <xdr:cNvSpPr txBox="1"/>
      </xdr:nvSpPr>
      <xdr:spPr>
        <a:xfrm>
          <a:off x="8483111" y="1707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38,596</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6756</xdr:rowOff>
    </xdr:from>
    <xdr:to>
      <xdr:col>11</xdr:col>
      <xdr:colOff>358775</xdr:colOff>
      <xdr:row>99</xdr:row>
      <xdr:rowOff>108356</xdr:rowOff>
    </xdr:to>
    <xdr:sp macro="" textlink="">
      <xdr:nvSpPr>
        <xdr:cNvPr id="493" name="円/楕円 492"/>
        <xdr:cNvSpPr/>
      </xdr:nvSpPr>
      <xdr:spPr>
        <a:xfrm>
          <a:off x="7810500" y="1698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99483</xdr:rowOff>
    </xdr:from>
    <xdr:ext cx="534377" cy="259045"/>
    <xdr:sp macro="" textlink="">
      <xdr:nvSpPr>
        <xdr:cNvPr id="494" name="テキスト ボックス 493"/>
        <xdr:cNvSpPr txBox="1"/>
      </xdr:nvSpPr>
      <xdr:spPr>
        <a:xfrm>
          <a:off x="7594111" y="1707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37,960</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18920</xdr:rowOff>
    </xdr:from>
    <xdr:to>
      <xdr:col>10</xdr:col>
      <xdr:colOff>155575</xdr:colOff>
      <xdr:row>99</xdr:row>
      <xdr:rowOff>120520</xdr:rowOff>
    </xdr:to>
    <xdr:sp macro="" textlink="">
      <xdr:nvSpPr>
        <xdr:cNvPr id="495" name="円/楕円 494"/>
        <xdr:cNvSpPr/>
      </xdr:nvSpPr>
      <xdr:spPr>
        <a:xfrm>
          <a:off x="6921500" y="169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111647</xdr:rowOff>
    </xdr:from>
    <xdr:ext cx="534377" cy="259045"/>
    <xdr:sp macro="" textlink="">
      <xdr:nvSpPr>
        <xdr:cNvPr id="496" name="テキスト ボックス 495"/>
        <xdr:cNvSpPr txBox="1"/>
      </xdr:nvSpPr>
      <xdr:spPr>
        <a:xfrm>
          <a:off x="6705111" y="170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106847</xdr:rowOff>
    </xdr:from>
    <xdr:to>
      <xdr:col>23</xdr:col>
      <xdr:colOff>517525</xdr:colOff>
      <xdr:row>37</xdr:row>
      <xdr:rowOff>115469</xdr:rowOff>
    </xdr:to>
    <xdr:cxnSp macro="">
      <xdr:nvCxnSpPr>
        <xdr:cNvPr id="528" name="直線コネクタ 527"/>
        <xdr:cNvCxnSpPr/>
      </xdr:nvCxnSpPr>
      <xdr:spPr>
        <a:xfrm flipV="1">
          <a:off x="15481300" y="6450497"/>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115469</xdr:rowOff>
    </xdr:from>
    <xdr:to>
      <xdr:col>22</xdr:col>
      <xdr:colOff>365125</xdr:colOff>
      <xdr:row>37</xdr:row>
      <xdr:rowOff>126637</xdr:rowOff>
    </xdr:to>
    <xdr:cxnSp macro="">
      <xdr:nvCxnSpPr>
        <xdr:cNvPr id="531" name="直線コネクタ 530"/>
        <xdr:cNvCxnSpPr/>
      </xdr:nvCxnSpPr>
      <xdr:spPr>
        <a:xfrm flipV="1">
          <a:off x="14592300" y="6459119"/>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54943</xdr:rowOff>
    </xdr:from>
    <xdr:ext cx="534377" cy="259045"/>
    <xdr:sp macro="" textlink="">
      <xdr:nvSpPr>
        <xdr:cNvPr id="533" name="テキスト ボックス 532"/>
        <xdr:cNvSpPr txBox="1"/>
      </xdr:nvSpPr>
      <xdr:spPr>
        <a:xfrm>
          <a:off x="15214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93196</xdr:rowOff>
    </xdr:from>
    <xdr:to>
      <xdr:col>21</xdr:col>
      <xdr:colOff>161925</xdr:colOff>
      <xdr:row>37</xdr:row>
      <xdr:rowOff>126637</xdr:rowOff>
    </xdr:to>
    <xdr:cxnSp macro="">
      <xdr:nvCxnSpPr>
        <xdr:cNvPr id="534" name="直線コネクタ 533"/>
        <xdr:cNvCxnSpPr/>
      </xdr:nvCxnSpPr>
      <xdr:spPr>
        <a:xfrm>
          <a:off x="13703300" y="6436846"/>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68457</xdr:rowOff>
    </xdr:from>
    <xdr:to>
      <xdr:col>21</xdr:col>
      <xdr:colOff>212725</xdr:colOff>
      <xdr:row>37</xdr:row>
      <xdr:rowOff>170056</xdr:rowOff>
    </xdr:to>
    <xdr:sp macro="" textlink="">
      <xdr:nvSpPr>
        <xdr:cNvPr id="535" name="フローチャート : 判断 534"/>
        <xdr:cNvSpPr/>
      </xdr:nvSpPr>
      <xdr:spPr>
        <a:xfrm>
          <a:off x="14541500" y="64121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15134</xdr:rowOff>
    </xdr:from>
    <xdr:ext cx="534377" cy="259045"/>
    <xdr:sp macro="" textlink="">
      <xdr:nvSpPr>
        <xdr:cNvPr id="536" name="テキスト ボックス 535"/>
        <xdr:cNvSpPr txBox="1"/>
      </xdr:nvSpPr>
      <xdr:spPr>
        <a:xfrm>
          <a:off x="14325111" y="6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77292</xdr:rowOff>
    </xdr:from>
    <xdr:to>
      <xdr:col>19</xdr:col>
      <xdr:colOff>644525</xdr:colOff>
      <xdr:row>37</xdr:row>
      <xdr:rowOff>93196</xdr:rowOff>
    </xdr:to>
    <xdr:cxnSp macro="">
      <xdr:nvCxnSpPr>
        <xdr:cNvPr id="537" name="直線コネクタ 536"/>
        <xdr:cNvCxnSpPr/>
      </xdr:nvCxnSpPr>
      <xdr:spPr>
        <a:xfrm>
          <a:off x="12814300" y="6420942"/>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126619</xdr:rowOff>
    </xdr:from>
    <xdr:to>
      <xdr:col>20</xdr:col>
      <xdr:colOff>9525</xdr:colOff>
      <xdr:row>38</xdr:row>
      <xdr:rowOff>56769</xdr:rowOff>
    </xdr:to>
    <xdr:sp macro="" textlink="">
      <xdr:nvSpPr>
        <xdr:cNvPr id="538" name="フローチャート : 判断 537"/>
        <xdr:cNvSpPr/>
      </xdr:nvSpPr>
      <xdr:spPr>
        <a:xfrm>
          <a:off x="13652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47896</xdr:rowOff>
    </xdr:from>
    <xdr:ext cx="534377" cy="259045"/>
    <xdr:sp macro="" textlink="">
      <xdr:nvSpPr>
        <xdr:cNvPr id="539" name="テキスト ボックス 538"/>
        <xdr:cNvSpPr txBox="1"/>
      </xdr:nvSpPr>
      <xdr:spPr>
        <a:xfrm>
          <a:off x="13436111" y="65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8074</xdr:rowOff>
    </xdr:from>
    <xdr:to>
      <xdr:col>18</xdr:col>
      <xdr:colOff>492125</xdr:colOff>
      <xdr:row>38</xdr:row>
      <xdr:rowOff>109674</xdr:rowOff>
    </xdr:to>
    <xdr:sp macro="" textlink="">
      <xdr:nvSpPr>
        <xdr:cNvPr id="540" name="フローチャート : 判断 539"/>
        <xdr:cNvSpPr/>
      </xdr:nvSpPr>
      <xdr:spPr>
        <a:xfrm>
          <a:off x="12763500" y="652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100801</xdr:rowOff>
    </xdr:from>
    <xdr:ext cx="534377" cy="259045"/>
    <xdr:sp macro="" textlink="">
      <xdr:nvSpPr>
        <xdr:cNvPr id="541" name="テキスト ボックス 540"/>
        <xdr:cNvSpPr txBox="1"/>
      </xdr:nvSpPr>
      <xdr:spPr>
        <a:xfrm>
          <a:off x="12547111" y="661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56047</xdr:rowOff>
    </xdr:from>
    <xdr:to>
      <xdr:col>23</xdr:col>
      <xdr:colOff>568325</xdr:colOff>
      <xdr:row>37</xdr:row>
      <xdr:rowOff>157647</xdr:rowOff>
    </xdr:to>
    <xdr:sp macro="" textlink="">
      <xdr:nvSpPr>
        <xdr:cNvPr id="547" name="円/楕円 546"/>
        <xdr:cNvSpPr/>
      </xdr:nvSpPr>
      <xdr:spPr>
        <a:xfrm>
          <a:off x="16268700" y="6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34474</xdr:rowOff>
    </xdr:from>
    <xdr:ext cx="534377" cy="259045"/>
    <xdr:sp macro="" textlink="">
      <xdr:nvSpPr>
        <xdr:cNvPr id="548" name="消防費該当値テキスト"/>
        <xdr:cNvSpPr txBox="1"/>
      </xdr:nvSpPr>
      <xdr:spPr>
        <a:xfrm>
          <a:off x="16370300" y="63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64669</xdr:rowOff>
    </xdr:from>
    <xdr:to>
      <xdr:col>22</xdr:col>
      <xdr:colOff>415925</xdr:colOff>
      <xdr:row>37</xdr:row>
      <xdr:rowOff>166269</xdr:rowOff>
    </xdr:to>
    <xdr:sp macro="" textlink="">
      <xdr:nvSpPr>
        <xdr:cNvPr id="549" name="円/楕円 548"/>
        <xdr:cNvSpPr/>
      </xdr:nvSpPr>
      <xdr:spPr>
        <a:xfrm>
          <a:off x="15430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157395</xdr:rowOff>
    </xdr:from>
    <xdr:ext cx="534377" cy="259045"/>
    <xdr:sp macro="" textlink="">
      <xdr:nvSpPr>
        <xdr:cNvPr id="550" name="テキスト ボックス 549"/>
        <xdr:cNvSpPr txBox="1"/>
      </xdr:nvSpPr>
      <xdr:spPr>
        <a:xfrm>
          <a:off x="15214111" y="65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75837</xdr:rowOff>
    </xdr:from>
    <xdr:to>
      <xdr:col>21</xdr:col>
      <xdr:colOff>212725</xdr:colOff>
      <xdr:row>38</xdr:row>
      <xdr:rowOff>5987</xdr:rowOff>
    </xdr:to>
    <xdr:sp macro="" textlink="">
      <xdr:nvSpPr>
        <xdr:cNvPr id="551" name="円/楕円 550"/>
        <xdr:cNvSpPr/>
      </xdr:nvSpPr>
      <xdr:spPr>
        <a:xfrm>
          <a:off x="145415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168564</xdr:rowOff>
    </xdr:from>
    <xdr:ext cx="534377" cy="259045"/>
    <xdr:sp macro="" textlink="">
      <xdr:nvSpPr>
        <xdr:cNvPr id="552" name="テキスト ボックス 551"/>
        <xdr:cNvSpPr txBox="1"/>
      </xdr:nvSpPr>
      <xdr:spPr>
        <a:xfrm>
          <a:off x="14325111" y="65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42396</xdr:rowOff>
    </xdr:from>
    <xdr:to>
      <xdr:col>20</xdr:col>
      <xdr:colOff>9525</xdr:colOff>
      <xdr:row>37</xdr:row>
      <xdr:rowOff>143996</xdr:rowOff>
    </xdr:to>
    <xdr:sp macro="" textlink="">
      <xdr:nvSpPr>
        <xdr:cNvPr id="553" name="円/楕円 552"/>
        <xdr:cNvSpPr/>
      </xdr:nvSpPr>
      <xdr:spPr>
        <a:xfrm>
          <a:off x="13652500" y="63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160523</xdr:rowOff>
    </xdr:from>
    <xdr:ext cx="534377" cy="259045"/>
    <xdr:sp macro="" textlink="">
      <xdr:nvSpPr>
        <xdr:cNvPr id="554" name="テキスト ボックス 553"/>
        <xdr:cNvSpPr txBox="1"/>
      </xdr:nvSpPr>
      <xdr:spPr>
        <a:xfrm>
          <a:off x="13436111" y="616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26492</xdr:rowOff>
    </xdr:from>
    <xdr:to>
      <xdr:col>18</xdr:col>
      <xdr:colOff>492125</xdr:colOff>
      <xdr:row>37</xdr:row>
      <xdr:rowOff>128092</xdr:rowOff>
    </xdr:to>
    <xdr:sp macro="" textlink="">
      <xdr:nvSpPr>
        <xdr:cNvPr id="555" name="円/楕円 554"/>
        <xdr:cNvSpPr/>
      </xdr:nvSpPr>
      <xdr:spPr>
        <a:xfrm>
          <a:off x="12763500" y="63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144619</xdr:rowOff>
    </xdr:from>
    <xdr:ext cx="534377" cy="259045"/>
    <xdr:sp macro="" textlink="">
      <xdr:nvSpPr>
        <xdr:cNvPr id="556" name="テキスト ボックス 555"/>
        <xdr:cNvSpPr txBox="1"/>
      </xdr:nvSpPr>
      <xdr:spPr>
        <a:xfrm>
          <a:off x="12547111" y="61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137719</xdr:rowOff>
    </xdr:from>
    <xdr:to>
      <xdr:col>23</xdr:col>
      <xdr:colOff>517525</xdr:colOff>
      <xdr:row>58</xdr:row>
      <xdr:rowOff>28715</xdr:rowOff>
    </xdr:to>
    <xdr:cxnSp macro="">
      <xdr:nvCxnSpPr>
        <xdr:cNvPr id="586" name="直線コネクタ 585"/>
        <xdr:cNvCxnSpPr/>
      </xdr:nvCxnSpPr>
      <xdr:spPr>
        <a:xfrm>
          <a:off x="15481300" y="9396019"/>
          <a:ext cx="838200" cy="57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137719</xdr:rowOff>
    </xdr:from>
    <xdr:to>
      <xdr:col>22</xdr:col>
      <xdr:colOff>365125</xdr:colOff>
      <xdr:row>55</xdr:row>
      <xdr:rowOff>34861</xdr:rowOff>
    </xdr:to>
    <xdr:cxnSp macro="">
      <xdr:nvCxnSpPr>
        <xdr:cNvPr id="589" name="直線コネクタ 588"/>
        <xdr:cNvCxnSpPr/>
      </xdr:nvCxnSpPr>
      <xdr:spPr>
        <a:xfrm flipV="1">
          <a:off x="14592300" y="9396019"/>
          <a:ext cx="889000" cy="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1" name="テキスト ボックス 590"/>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34861</xdr:rowOff>
    </xdr:from>
    <xdr:to>
      <xdr:col>21</xdr:col>
      <xdr:colOff>161925</xdr:colOff>
      <xdr:row>57</xdr:row>
      <xdr:rowOff>151447</xdr:rowOff>
    </xdr:to>
    <xdr:cxnSp macro="">
      <xdr:nvCxnSpPr>
        <xdr:cNvPr id="592" name="直線コネクタ 591"/>
        <xdr:cNvCxnSpPr/>
      </xdr:nvCxnSpPr>
      <xdr:spPr>
        <a:xfrm flipV="1">
          <a:off x="13703300" y="9464611"/>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39904</xdr:rowOff>
    </xdr:from>
    <xdr:to>
      <xdr:col>21</xdr:col>
      <xdr:colOff>212725</xdr:colOff>
      <xdr:row>57</xdr:row>
      <xdr:rowOff>141504</xdr:rowOff>
    </xdr:to>
    <xdr:sp macro="" textlink="">
      <xdr:nvSpPr>
        <xdr:cNvPr id="593" name="フローチャート : 判断 592"/>
        <xdr:cNvSpPr/>
      </xdr:nvSpPr>
      <xdr:spPr>
        <a:xfrm>
          <a:off x="14541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132631</xdr:rowOff>
    </xdr:from>
    <xdr:ext cx="534377" cy="259045"/>
    <xdr:sp macro="" textlink="">
      <xdr:nvSpPr>
        <xdr:cNvPr id="594" name="テキスト ボックス 593"/>
        <xdr:cNvSpPr txBox="1"/>
      </xdr:nvSpPr>
      <xdr:spPr>
        <a:xfrm>
          <a:off x="14325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151447</xdr:rowOff>
    </xdr:from>
    <xdr:to>
      <xdr:col>19</xdr:col>
      <xdr:colOff>644525</xdr:colOff>
      <xdr:row>58</xdr:row>
      <xdr:rowOff>52604</xdr:rowOff>
    </xdr:to>
    <xdr:cxnSp macro="">
      <xdr:nvCxnSpPr>
        <xdr:cNvPr id="595" name="直線コネクタ 594"/>
        <xdr:cNvCxnSpPr/>
      </xdr:nvCxnSpPr>
      <xdr:spPr>
        <a:xfrm flipV="1">
          <a:off x="12814300" y="9924097"/>
          <a:ext cx="889000" cy="7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38926</xdr:rowOff>
    </xdr:from>
    <xdr:to>
      <xdr:col>20</xdr:col>
      <xdr:colOff>9525</xdr:colOff>
      <xdr:row>57</xdr:row>
      <xdr:rowOff>140526</xdr:rowOff>
    </xdr:to>
    <xdr:sp macro="" textlink="">
      <xdr:nvSpPr>
        <xdr:cNvPr id="596" name="フローチャート : 判断 595"/>
        <xdr:cNvSpPr/>
      </xdr:nvSpPr>
      <xdr:spPr>
        <a:xfrm>
          <a:off x="13652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157053</xdr:rowOff>
    </xdr:from>
    <xdr:ext cx="534377" cy="259045"/>
    <xdr:sp macro="" textlink="">
      <xdr:nvSpPr>
        <xdr:cNvPr id="597" name="テキスト ボックス 596"/>
        <xdr:cNvSpPr txBox="1"/>
      </xdr:nvSpPr>
      <xdr:spPr>
        <a:xfrm>
          <a:off x="13436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100736</xdr:rowOff>
    </xdr:from>
    <xdr:to>
      <xdr:col>18</xdr:col>
      <xdr:colOff>492125</xdr:colOff>
      <xdr:row>58</xdr:row>
      <xdr:rowOff>30886</xdr:rowOff>
    </xdr:to>
    <xdr:sp macro="" textlink="">
      <xdr:nvSpPr>
        <xdr:cNvPr id="598" name="フローチャート : 判断 597"/>
        <xdr:cNvSpPr/>
      </xdr:nvSpPr>
      <xdr:spPr>
        <a:xfrm>
          <a:off x="12763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47413</xdr:rowOff>
    </xdr:from>
    <xdr:ext cx="534377" cy="259045"/>
    <xdr:sp macro="" textlink="">
      <xdr:nvSpPr>
        <xdr:cNvPr id="599" name="テキスト ボックス 598"/>
        <xdr:cNvSpPr txBox="1"/>
      </xdr:nvSpPr>
      <xdr:spPr>
        <a:xfrm>
          <a:off x="12547111" y="96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149365</xdr:rowOff>
    </xdr:from>
    <xdr:to>
      <xdr:col>23</xdr:col>
      <xdr:colOff>568325</xdr:colOff>
      <xdr:row>58</xdr:row>
      <xdr:rowOff>79515</xdr:rowOff>
    </xdr:to>
    <xdr:sp macro="" textlink="">
      <xdr:nvSpPr>
        <xdr:cNvPr id="605" name="円/楕円 604"/>
        <xdr:cNvSpPr/>
      </xdr:nvSpPr>
      <xdr:spPr>
        <a:xfrm>
          <a:off x="16268700" y="99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64292</xdr:rowOff>
    </xdr:from>
    <xdr:ext cx="534377" cy="259045"/>
    <xdr:sp macro="" textlink="">
      <xdr:nvSpPr>
        <xdr:cNvPr id="606" name="教育費該当値テキスト"/>
        <xdr:cNvSpPr txBox="1"/>
      </xdr:nvSpPr>
      <xdr:spPr>
        <a:xfrm>
          <a:off x="16370300" y="98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86919</xdr:rowOff>
    </xdr:from>
    <xdr:to>
      <xdr:col>22</xdr:col>
      <xdr:colOff>415925</xdr:colOff>
      <xdr:row>55</xdr:row>
      <xdr:rowOff>17069</xdr:rowOff>
    </xdr:to>
    <xdr:sp macro="" textlink="">
      <xdr:nvSpPr>
        <xdr:cNvPr id="607" name="円/楕円 606"/>
        <xdr:cNvSpPr/>
      </xdr:nvSpPr>
      <xdr:spPr>
        <a:xfrm>
          <a:off x="15430500" y="934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33596</xdr:rowOff>
    </xdr:from>
    <xdr:ext cx="534377" cy="259045"/>
    <xdr:sp macro="" textlink="">
      <xdr:nvSpPr>
        <xdr:cNvPr id="608" name="テキスト ボックス 607"/>
        <xdr:cNvSpPr txBox="1"/>
      </xdr:nvSpPr>
      <xdr:spPr>
        <a:xfrm>
          <a:off x="15214111" y="912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155511</xdr:rowOff>
    </xdr:from>
    <xdr:to>
      <xdr:col>21</xdr:col>
      <xdr:colOff>212725</xdr:colOff>
      <xdr:row>55</xdr:row>
      <xdr:rowOff>85661</xdr:rowOff>
    </xdr:to>
    <xdr:sp macro="" textlink="">
      <xdr:nvSpPr>
        <xdr:cNvPr id="609" name="円/楕円 608"/>
        <xdr:cNvSpPr/>
      </xdr:nvSpPr>
      <xdr:spPr>
        <a:xfrm>
          <a:off x="14541500" y="94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102188</xdr:rowOff>
    </xdr:from>
    <xdr:ext cx="534377" cy="259045"/>
    <xdr:sp macro="" textlink="">
      <xdr:nvSpPr>
        <xdr:cNvPr id="610" name="テキスト ボックス 609"/>
        <xdr:cNvSpPr txBox="1"/>
      </xdr:nvSpPr>
      <xdr:spPr>
        <a:xfrm>
          <a:off x="14325111" y="91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100647</xdr:rowOff>
    </xdr:from>
    <xdr:to>
      <xdr:col>20</xdr:col>
      <xdr:colOff>9525</xdr:colOff>
      <xdr:row>58</xdr:row>
      <xdr:rowOff>30797</xdr:rowOff>
    </xdr:to>
    <xdr:sp macro="" textlink="">
      <xdr:nvSpPr>
        <xdr:cNvPr id="611" name="円/楕円 610"/>
        <xdr:cNvSpPr/>
      </xdr:nvSpPr>
      <xdr:spPr>
        <a:xfrm>
          <a:off x="13652500" y="98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21924</xdr:rowOff>
    </xdr:from>
    <xdr:ext cx="534377" cy="259045"/>
    <xdr:sp macro="" textlink="">
      <xdr:nvSpPr>
        <xdr:cNvPr id="612" name="テキスト ボックス 611"/>
        <xdr:cNvSpPr txBox="1"/>
      </xdr:nvSpPr>
      <xdr:spPr>
        <a:xfrm>
          <a:off x="13436111" y="99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1804</xdr:rowOff>
    </xdr:from>
    <xdr:to>
      <xdr:col>18</xdr:col>
      <xdr:colOff>492125</xdr:colOff>
      <xdr:row>58</xdr:row>
      <xdr:rowOff>103404</xdr:rowOff>
    </xdr:to>
    <xdr:sp macro="" textlink="">
      <xdr:nvSpPr>
        <xdr:cNvPr id="613" name="円/楕円 612"/>
        <xdr:cNvSpPr/>
      </xdr:nvSpPr>
      <xdr:spPr>
        <a:xfrm>
          <a:off x="12763500" y="994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94531</xdr:rowOff>
    </xdr:from>
    <xdr:ext cx="534377" cy="259045"/>
    <xdr:sp macro="" textlink="">
      <xdr:nvSpPr>
        <xdr:cNvPr id="614" name="テキスト ボックス 613"/>
        <xdr:cNvSpPr txBox="1"/>
      </xdr:nvSpPr>
      <xdr:spPr>
        <a:xfrm>
          <a:off x="12547111" y="100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134682</xdr:rowOff>
    </xdr:from>
    <xdr:to>
      <xdr:col>23</xdr:col>
      <xdr:colOff>517525</xdr:colOff>
      <xdr:row>78</xdr:row>
      <xdr:rowOff>139700</xdr:rowOff>
    </xdr:to>
    <xdr:cxnSp macro="">
      <xdr:nvCxnSpPr>
        <xdr:cNvPr id="641" name="直線コネクタ 640"/>
        <xdr:cNvCxnSpPr/>
      </xdr:nvCxnSpPr>
      <xdr:spPr>
        <a:xfrm>
          <a:off x="15481300" y="13507782"/>
          <a:ext cx="8382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126924</xdr:rowOff>
    </xdr:from>
    <xdr:to>
      <xdr:col>22</xdr:col>
      <xdr:colOff>365125</xdr:colOff>
      <xdr:row>78</xdr:row>
      <xdr:rowOff>134682</xdr:rowOff>
    </xdr:to>
    <xdr:cxnSp macro="">
      <xdr:nvCxnSpPr>
        <xdr:cNvPr id="644" name="直線コネクタ 643"/>
        <xdr:cNvCxnSpPr/>
      </xdr:nvCxnSpPr>
      <xdr:spPr>
        <a:xfrm>
          <a:off x="14592300" y="13500024"/>
          <a:ext cx="8890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119945</xdr:rowOff>
    </xdr:from>
    <xdr:to>
      <xdr:col>21</xdr:col>
      <xdr:colOff>161925</xdr:colOff>
      <xdr:row>78</xdr:row>
      <xdr:rowOff>126924</xdr:rowOff>
    </xdr:to>
    <xdr:cxnSp macro="">
      <xdr:nvCxnSpPr>
        <xdr:cNvPr id="647" name="直線コネクタ 646"/>
        <xdr:cNvCxnSpPr/>
      </xdr:nvCxnSpPr>
      <xdr:spPr>
        <a:xfrm>
          <a:off x="13703300" y="13493045"/>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79111</xdr:rowOff>
    </xdr:from>
    <xdr:to>
      <xdr:col>21</xdr:col>
      <xdr:colOff>212725</xdr:colOff>
      <xdr:row>79</xdr:row>
      <xdr:rowOff>9261</xdr:rowOff>
    </xdr:to>
    <xdr:sp macro="" textlink="">
      <xdr:nvSpPr>
        <xdr:cNvPr id="648" name="フローチャート : 判断 647"/>
        <xdr:cNvSpPr/>
      </xdr:nvSpPr>
      <xdr:spPr>
        <a:xfrm>
          <a:off x="14541500" y="1345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388</xdr:rowOff>
    </xdr:from>
    <xdr:ext cx="469744" cy="259045"/>
    <xdr:sp macro="" textlink="">
      <xdr:nvSpPr>
        <xdr:cNvPr id="649" name="テキスト ボックス 648"/>
        <xdr:cNvSpPr txBox="1"/>
      </xdr:nvSpPr>
      <xdr:spPr>
        <a:xfrm>
          <a:off x="14357427" y="1354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103915</xdr:rowOff>
    </xdr:from>
    <xdr:to>
      <xdr:col>19</xdr:col>
      <xdr:colOff>644525</xdr:colOff>
      <xdr:row>78</xdr:row>
      <xdr:rowOff>119945</xdr:rowOff>
    </xdr:to>
    <xdr:cxnSp macro="">
      <xdr:nvCxnSpPr>
        <xdr:cNvPr id="650" name="直線コネクタ 649"/>
        <xdr:cNvCxnSpPr/>
      </xdr:nvCxnSpPr>
      <xdr:spPr>
        <a:xfrm>
          <a:off x="12814300" y="13477015"/>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70469</xdr:rowOff>
    </xdr:from>
    <xdr:to>
      <xdr:col>20</xdr:col>
      <xdr:colOff>9525</xdr:colOff>
      <xdr:row>79</xdr:row>
      <xdr:rowOff>619</xdr:rowOff>
    </xdr:to>
    <xdr:sp macro="" textlink="">
      <xdr:nvSpPr>
        <xdr:cNvPr id="651" name="フローチャート : 判断 650"/>
        <xdr:cNvSpPr/>
      </xdr:nvSpPr>
      <xdr:spPr>
        <a:xfrm>
          <a:off x="13652500" y="134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163196</xdr:rowOff>
    </xdr:from>
    <xdr:ext cx="469744" cy="259045"/>
    <xdr:sp macro="" textlink="">
      <xdr:nvSpPr>
        <xdr:cNvPr id="652" name="テキスト ボックス 651"/>
        <xdr:cNvSpPr txBox="1"/>
      </xdr:nvSpPr>
      <xdr:spPr>
        <a:xfrm>
          <a:off x="13468427" y="1353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70608</xdr:rowOff>
    </xdr:from>
    <xdr:to>
      <xdr:col>18</xdr:col>
      <xdr:colOff>492125</xdr:colOff>
      <xdr:row>79</xdr:row>
      <xdr:rowOff>758</xdr:rowOff>
    </xdr:to>
    <xdr:sp macro="" textlink="">
      <xdr:nvSpPr>
        <xdr:cNvPr id="653" name="フローチャート : 判断 652"/>
        <xdr:cNvSpPr/>
      </xdr:nvSpPr>
      <xdr:spPr>
        <a:xfrm>
          <a:off x="12763500" y="1344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163335</xdr:rowOff>
    </xdr:from>
    <xdr:ext cx="469744" cy="259045"/>
    <xdr:sp macro="" textlink="">
      <xdr:nvSpPr>
        <xdr:cNvPr id="654" name="テキスト ボックス 653"/>
        <xdr:cNvSpPr txBox="1"/>
      </xdr:nvSpPr>
      <xdr:spPr>
        <a:xfrm>
          <a:off x="12579427" y="1353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60" name="円/楕円 65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249299" cy="259045"/>
    <xdr:sp macro="" textlink="">
      <xdr:nvSpPr>
        <xdr:cNvPr id="661" name="災害復旧費該当値テキスト"/>
        <xdr:cNvSpPr txBox="1"/>
      </xdr:nvSpPr>
      <xdr:spPr>
        <a:xfrm>
          <a:off x="16370300" y="13435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83882</xdr:rowOff>
    </xdr:from>
    <xdr:to>
      <xdr:col>22</xdr:col>
      <xdr:colOff>415925</xdr:colOff>
      <xdr:row>79</xdr:row>
      <xdr:rowOff>14032</xdr:rowOff>
    </xdr:to>
    <xdr:sp macro="" textlink="">
      <xdr:nvSpPr>
        <xdr:cNvPr id="662" name="円/楕円 661"/>
        <xdr:cNvSpPr/>
      </xdr:nvSpPr>
      <xdr:spPr>
        <a:xfrm>
          <a:off x="15430500" y="134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5159</xdr:rowOff>
    </xdr:from>
    <xdr:ext cx="469744" cy="259045"/>
    <xdr:sp macro="" textlink="">
      <xdr:nvSpPr>
        <xdr:cNvPr id="663" name="テキスト ボックス 662"/>
        <xdr:cNvSpPr txBox="1"/>
      </xdr:nvSpPr>
      <xdr:spPr>
        <a:xfrm>
          <a:off x="15246427" y="135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76124</xdr:rowOff>
    </xdr:from>
    <xdr:to>
      <xdr:col>21</xdr:col>
      <xdr:colOff>212725</xdr:colOff>
      <xdr:row>79</xdr:row>
      <xdr:rowOff>6274</xdr:rowOff>
    </xdr:to>
    <xdr:sp macro="" textlink="">
      <xdr:nvSpPr>
        <xdr:cNvPr id="664" name="円/楕円 663"/>
        <xdr:cNvSpPr/>
      </xdr:nvSpPr>
      <xdr:spPr>
        <a:xfrm>
          <a:off x="14541500" y="134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22801</xdr:rowOff>
    </xdr:from>
    <xdr:ext cx="469744" cy="259045"/>
    <xdr:sp macro="" textlink="">
      <xdr:nvSpPr>
        <xdr:cNvPr id="665" name="テキスト ボックス 664"/>
        <xdr:cNvSpPr txBox="1"/>
      </xdr:nvSpPr>
      <xdr:spPr>
        <a:xfrm>
          <a:off x="14357427" y="1322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69145</xdr:rowOff>
    </xdr:from>
    <xdr:to>
      <xdr:col>20</xdr:col>
      <xdr:colOff>9525</xdr:colOff>
      <xdr:row>78</xdr:row>
      <xdr:rowOff>170745</xdr:rowOff>
    </xdr:to>
    <xdr:sp macro="" textlink="">
      <xdr:nvSpPr>
        <xdr:cNvPr id="666" name="円/楕円 665"/>
        <xdr:cNvSpPr/>
      </xdr:nvSpPr>
      <xdr:spPr>
        <a:xfrm>
          <a:off x="13652500" y="134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15822</xdr:rowOff>
    </xdr:from>
    <xdr:ext cx="469744" cy="259045"/>
    <xdr:sp macro="" textlink="">
      <xdr:nvSpPr>
        <xdr:cNvPr id="667" name="テキスト ボックス 666"/>
        <xdr:cNvSpPr txBox="1"/>
      </xdr:nvSpPr>
      <xdr:spPr>
        <a:xfrm>
          <a:off x="13468427" y="1321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53115</xdr:rowOff>
    </xdr:from>
    <xdr:to>
      <xdr:col>18</xdr:col>
      <xdr:colOff>492125</xdr:colOff>
      <xdr:row>78</xdr:row>
      <xdr:rowOff>154715</xdr:rowOff>
    </xdr:to>
    <xdr:sp macro="" textlink="">
      <xdr:nvSpPr>
        <xdr:cNvPr id="668" name="円/楕円 667"/>
        <xdr:cNvSpPr/>
      </xdr:nvSpPr>
      <xdr:spPr>
        <a:xfrm>
          <a:off x="12763500" y="134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171242</xdr:rowOff>
    </xdr:from>
    <xdr:ext cx="534377" cy="259045"/>
    <xdr:sp macro="" textlink="">
      <xdr:nvSpPr>
        <xdr:cNvPr id="669" name="テキスト ボックス 668"/>
        <xdr:cNvSpPr txBox="1"/>
      </xdr:nvSpPr>
      <xdr:spPr>
        <a:xfrm>
          <a:off x="12547111" y="132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5714</xdr:rowOff>
    </xdr:from>
    <xdr:to>
      <xdr:col>23</xdr:col>
      <xdr:colOff>517525</xdr:colOff>
      <xdr:row>96</xdr:row>
      <xdr:rowOff>15151</xdr:rowOff>
    </xdr:to>
    <xdr:cxnSp macro="">
      <xdr:nvCxnSpPr>
        <xdr:cNvPr id="698" name="直線コネクタ 697"/>
        <xdr:cNvCxnSpPr/>
      </xdr:nvCxnSpPr>
      <xdr:spPr>
        <a:xfrm flipV="1">
          <a:off x="15481300" y="16464914"/>
          <a:ext cx="8382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9"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4966</xdr:rowOff>
    </xdr:from>
    <xdr:to>
      <xdr:col>22</xdr:col>
      <xdr:colOff>365125</xdr:colOff>
      <xdr:row>96</xdr:row>
      <xdr:rowOff>15151</xdr:rowOff>
    </xdr:to>
    <xdr:cxnSp macro="">
      <xdr:nvCxnSpPr>
        <xdr:cNvPr id="701" name="直線コネクタ 700"/>
        <xdr:cNvCxnSpPr/>
      </xdr:nvCxnSpPr>
      <xdr:spPr>
        <a:xfrm>
          <a:off x="14592300" y="16464166"/>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4966</xdr:rowOff>
    </xdr:from>
    <xdr:to>
      <xdr:col>21</xdr:col>
      <xdr:colOff>161925</xdr:colOff>
      <xdr:row>96</xdr:row>
      <xdr:rowOff>5423</xdr:rowOff>
    </xdr:to>
    <xdr:cxnSp macro="">
      <xdr:nvCxnSpPr>
        <xdr:cNvPr id="704" name="直線コネクタ 703"/>
        <xdr:cNvCxnSpPr/>
      </xdr:nvCxnSpPr>
      <xdr:spPr>
        <a:xfrm flipV="1">
          <a:off x="13703300" y="164641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93638</xdr:rowOff>
    </xdr:from>
    <xdr:to>
      <xdr:col>21</xdr:col>
      <xdr:colOff>212725</xdr:colOff>
      <xdr:row>96</xdr:row>
      <xdr:rowOff>23788</xdr:rowOff>
    </xdr:to>
    <xdr:sp macro="" textlink="">
      <xdr:nvSpPr>
        <xdr:cNvPr id="705" name="フローチャート : 判断 704"/>
        <xdr:cNvSpPr/>
      </xdr:nvSpPr>
      <xdr:spPr>
        <a:xfrm>
          <a:off x="14541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40315</xdr:rowOff>
    </xdr:from>
    <xdr:ext cx="534377" cy="259045"/>
    <xdr:sp macro="" textlink="">
      <xdr:nvSpPr>
        <xdr:cNvPr id="706" name="テキスト ボックス 705"/>
        <xdr:cNvSpPr txBox="1"/>
      </xdr:nvSpPr>
      <xdr:spPr>
        <a:xfrm>
          <a:off x="14325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5423</xdr:rowOff>
    </xdr:from>
    <xdr:to>
      <xdr:col>19</xdr:col>
      <xdr:colOff>644525</xdr:colOff>
      <xdr:row>96</xdr:row>
      <xdr:rowOff>11607</xdr:rowOff>
    </xdr:to>
    <xdr:cxnSp macro="">
      <xdr:nvCxnSpPr>
        <xdr:cNvPr id="707" name="直線コネクタ 706"/>
        <xdr:cNvCxnSpPr/>
      </xdr:nvCxnSpPr>
      <xdr:spPr>
        <a:xfrm flipV="1">
          <a:off x="12814300" y="1646462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85510</xdr:rowOff>
    </xdr:from>
    <xdr:to>
      <xdr:col>20</xdr:col>
      <xdr:colOff>9525</xdr:colOff>
      <xdr:row>96</xdr:row>
      <xdr:rowOff>15660</xdr:rowOff>
    </xdr:to>
    <xdr:sp macro="" textlink="">
      <xdr:nvSpPr>
        <xdr:cNvPr id="708" name="フローチャート : 判断 707"/>
        <xdr:cNvSpPr/>
      </xdr:nvSpPr>
      <xdr:spPr>
        <a:xfrm>
          <a:off x="13652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32187</xdr:rowOff>
    </xdr:from>
    <xdr:ext cx="534377" cy="259045"/>
    <xdr:sp macro="" textlink="">
      <xdr:nvSpPr>
        <xdr:cNvPr id="709" name="テキスト ボックス 708"/>
        <xdr:cNvSpPr txBox="1"/>
      </xdr:nvSpPr>
      <xdr:spPr>
        <a:xfrm>
          <a:off x="13436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77560</xdr:rowOff>
    </xdr:from>
    <xdr:to>
      <xdr:col>18</xdr:col>
      <xdr:colOff>492125</xdr:colOff>
      <xdr:row>96</xdr:row>
      <xdr:rowOff>7710</xdr:rowOff>
    </xdr:to>
    <xdr:sp macro="" textlink="">
      <xdr:nvSpPr>
        <xdr:cNvPr id="710" name="フローチャート : 判断 709"/>
        <xdr:cNvSpPr/>
      </xdr:nvSpPr>
      <xdr:spPr>
        <a:xfrm>
          <a:off x="12763500" y="163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24237</xdr:rowOff>
    </xdr:from>
    <xdr:ext cx="534377" cy="259045"/>
    <xdr:sp macro="" textlink="">
      <xdr:nvSpPr>
        <xdr:cNvPr id="711" name="テキスト ボックス 710"/>
        <xdr:cNvSpPr txBox="1"/>
      </xdr:nvSpPr>
      <xdr:spPr>
        <a:xfrm>
          <a:off x="12547111" y="16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126364</xdr:rowOff>
    </xdr:from>
    <xdr:to>
      <xdr:col>23</xdr:col>
      <xdr:colOff>568325</xdr:colOff>
      <xdr:row>96</xdr:row>
      <xdr:rowOff>56514</xdr:rowOff>
    </xdr:to>
    <xdr:sp macro="" textlink="">
      <xdr:nvSpPr>
        <xdr:cNvPr id="717" name="円/楕円 716"/>
        <xdr:cNvSpPr/>
      </xdr:nvSpPr>
      <xdr:spPr>
        <a:xfrm>
          <a:off x="16268700" y="164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104791</xdr:rowOff>
    </xdr:from>
    <xdr:ext cx="534377" cy="259045"/>
    <xdr:sp macro="" textlink="">
      <xdr:nvSpPr>
        <xdr:cNvPr id="718" name="公債費該当値テキスト"/>
        <xdr:cNvSpPr txBox="1"/>
      </xdr:nvSpPr>
      <xdr:spPr>
        <a:xfrm>
          <a:off x="16370300" y="1639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135801</xdr:rowOff>
    </xdr:from>
    <xdr:to>
      <xdr:col>22</xdr:col>
      <xdr:colOff>415925</xdr:colOff>
      <xdr:row>96</xdr:row>
      <xdr:rowOff>65951</xdr:rowOff>
    </xdr:to>
    <xdr:sp macro="" textlink="">
      <xdr:nvSpPr>
        <xdr:cNvPr id="719" name="円/楕円 718"/>
        <xdr:cNvSpPr/>
      </xdr:nvSpPr>
      <xdr:spPr>
        <a:xfrm>
          <a:off x="15430500" y="164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57078</xdr:rowOff>
    </xdr:from>
    <xdr:ext cx="534377" cy="259045"/>
    <xdr:sp macro="" textlink="">
      <xdr:nvSpPr>
        <xdr:cNvPr id="720" name="テキスト ボックス 719"/>
        <xdr:cNvSpPr txBox="1"/>
      </xdr:nvSpPr>
      <xdr:spPr>
        <a:xfrm>
          <a:off x="15214111" y="1651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125616</xdr:rowOff>
    </xdr:from>
    <xdr:to>
      <xdr:col>21</xdr:col>
      <xdr:colOff>212725</xdr:colOff>
      <xdr:row>96</xdr:row>
      <xdr:rowOff>55766</xdr:rowOff>
    </xdr:to>
    <xdr:sp macro="" textlink="">
      <xdr:nvSpPr>
        <xdr:cNvPr id="721" name="円/楕円 720"/>
        <xdr:cNvSpPr/>
      </xdr:nvSpPr>
      <xdr:spPr>
        <a:xfrm>
          <a:off x="14541500" y="164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46893</xdr:rowOff>
    </xdr:from>
    <xdr:ext cx="534377" cy="259045"/>
    <xdr:sp macro="" textlink="">
      <xdr:nvSpPr>
        <xdr:cNvPr id="722" name="テキスト ボックス 721"/>
        <xdr:cNvSpPr txBox="1"/>
      </xdr:nvSpPr>
      <xdr:spPr>
        <a:xfrm>
          <a:off x="14325111" y="165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126073</xdr:rowOff>
    </xdr:from>
    <xdr:to>
      <xdr:col>20</xdr:col>
      <xdr:colOff>9525</xdr:colOff>
      <xdr:row>96</xdr:row>
      <xdr:rowOff>56223</xdr:rowOff>
    </xdr:to>
    <xdr:sp macro="" textlink="">
      <xdr:nvSpPr>
        <xdr:cNvPr id="723" name="円/楕円 722"/>
        <xdr:cNvSpPr/>
      </xdr:nvSpPr>
      <xdr:spPr>
        <a:xfrm>
          <a:off x="13652500" y="164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47350</xdr:rowOff>
    </xdr:from>
    <xdr:ext cx="534377" cy="259045"/>
    <xdr:sp macro="" textlink="">
      <xdr:nvSpPr>
        <xdr:cNvPr id="724" name="テキスト ボックス 723"/>
        <xdr:cNvSpPr txBox="1"/>
      </xdr:nvSpPr>
      <xdr:spPr>
        <a:xfrm>
          <a:off x="13436111" y="165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132257</xdr:rowOff>
    </xdr:from>
    <xdr:to>
      <xdr:col>18</xdr:col>
      <xdr:colOff>492125</xdr:colOff>
      <xdr:row>96</xdr:row>
      <xdr:rowOff>62407</xdr:rowOff>
    </xdr:to>
    <xdr:sp macro="" textlink="">
      <xdr:nvSpPr>
        <xdr:cNvPr id="725" name="円/楕円 724"/>
        <xdr:cNvSpPr/>
      </xdr:nvSpPr>
      <xdr:spPr>
        <a:xfrm>
          <a:off x="12763500" y="164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53534</xdr:rowOff>
    </xdr:from>
    <xdr:ext cx="534377" cy="259045"/>
    <xdr:sp macro="" textlink="">
      <xdr:nvSpPr>
        <xdr:cNvPr id="726" name="テキスト ボックス 725"/>
        <xdr:cNvSpPr txBox="1"/>
      </xdr:nvSpPr>
      <xdr:spPr>
        <a:xfrm>
          <a:off x="12547111" y="165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62" name="フローチャート : 判断 761"/>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73677</xdr:rowOff>
    </xdr:from>
    <xdr:ext cx="313932" cy="259045"/>
    <xdr:sp macro="" textlink="">
      <xdr:nvSpPr>
        <xdr:cNvPr id="763" name="テキスト ボックス 762"/>
        <xdr:cNvSpPr txBox="1"/>
      </xdr:nvSpPr>
      <xdr:spPr>
        <a:xfrm>
          <a:off x="20277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63500</xdr:rowOff>
    </xdr:from>
    <xdr:to>
      <xdr:col>28</xdr:col>
      <xdr:colOff>365125</xdr:colOff>
      <xdr:row>38</xdr:row>
      <xdr:rowOff>165100</xdr:rowOff>
    </xdr:to>
    <xdr:sp macro="" textlink="">
      <xdr:nvSpPr>
        <xdr:cNvPr id="765" name="フローチャート : 判断 764"/>
        <xdr:cNvSpPr/>
      </xdr:nvSpPr>
      <xdr:spPr>
        <a:xfrm>
          <a:off x="19494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10177</xdr:rowOff>
    </xdr:from>
    <xdr:ext cx="313932" cy="259045"/>
    <xdr:sp macro="" textlink="">
      <xdr:nvSpPr>
        <xdr:cNvPr id="766" name="テキスト ボックス 765"/>
        <xdr:cNvSpPr txBox="1"/>
      </xdr:nvSpPr>
      <xdr:spPr>
        <a:xfrm>
          <a:off x="19388333" y="6353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107950</xdr:rowOff>
    </xdr:from>
    <xdr:to>
      <xdr:col>27</xdr:col>
      <xdr:colOff>161925</xdr:colOff>
      <xdr:row>39</xdr:row>
      <xdr:rowOff>38100</xdr:rowOff>
    </xdr:to>
    <xdr:sp macro="" textlink="">
      <xdr:nvSpPr>
        <xdr:cNvPr id="767" name="フローチャート : 判断 766"/>
        <xdr:cNvSpPr/>
      </xdr:nvSpPr>
      <xdr:spPr>
        <a:xfrm>
          <a:off x="18605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54627</xdr:rowOff>
    </xdr:from>
    <xdr:ext cx="313932" cy="259045"/>
    <xdr:sp macro="" textlink="">
      <xdr:nvSpPr>
        <xdr:cNvPr id="768" name="テキスト ボックス 767"/>
        <xdr:cNvSpPr txBox="1"/>
      </xdr:nvSpPr>
      <xdr:spPr>
        <a:xfrm>
          <a:off x="18499333" y="6398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教育費が住民一人あたり</a:t>
          </a:r>
          <a:r>
            <a:rPr kumimoji="1" lang="en-US" altLang="ja-JP" sz="1300">
              <a:latin typeface="ＭＳ Ｐゴシック"/>
            </a:rPr>
            <a:t>44,739</a:t>
          </a:r>
          <a:r>
            <a:rPr kumimoji="1" lang="ja-JP" altLang="en-US" sz="1300">
              <a:latin typeface="ＭＳ Ｐゴシック"/>
            </a:rPr>
            <a:t>円となり、前年度比</a:t>
          </a:r>
          <a:r>
            <a:rPr kumimoji="1" lang="en-US" altLang="ja-JP" sz="1300">
              <a:latin typeface="ＭＳ Ｐゴシック"/>
            </a:rPr>
            <a:t>45,417</a:t>
          </a:r>
          <a:r>
            <a:rPr kumimoji="1" lang="ja-JP" altLang="en-US" sz="1300">
              <a:latin typeface="ＭＳ Ｐゴシック"/>
            </a:rPr>
            <a:t>円と大きく減少し類似団体平均に比べ</a:t>
          </a:r>
          <a:r>
            <a:rPr kumimoji="1" lang="en-US" altLang="ja-JP" sz="1300">
              <a:latin typeface="ＭＳ Ｐゴシック"/>
            </a:rPr>
            <a:t>12,927</a:t>
          </a:r>
          <a:r>
            <a:rPr kumimoji="1" lang="ja-JP" altLang="en-US" sz="1300">
              <a:latin typeface="ＭＳ Ｐゴシック"/>
            </a:rPr>
            <a:t>円下回っている。これは、統合小学校整備の完了による事業の終了や</a:t>
          </a:r>
          <a:r>
            <a:rPr kumimoji="1" lang="ja-JP" altLang="ja-JP" sz="1300">
              <a:solidFill>
                <a:schemeClr val="dk1"/>
              </a:solidFill>
              <a:effectLst/>
              <a:latin typeface="+mn-lt"/>
              <a:ea typeface="+mn-ea"/>
              <a:cs typeface="+mn-cs"/>
            </a:rPr>
            <a:t>小学校耐震補強及び大規模改造事業</a:t>
          </a:r>
          <a:r>
            <a:rPr kumimoji="1" lang="ja-JP" altLang="en-US" sz="1300">
              <a:solidFill>
                <a:schemeClr val="dk1"/>
              </a:solidFill>
              <a:effectLst/>
              <a:latin typeface="+mn-lt"/>
              <a:ea typeface="+mn-ea"/>
              <a:cs typeface="+mn-cs"/>
            </a:rPr>
            <a:t>の終了</a:t>
          </a:r>
          <a:r>
            <a:rPr kumimoji="1" lang="ja-JP" altLang="en-US" sz="1300">
              <a:latin typeface="ＭＳ Ｐゴシック"/>
            </a:rPr>
            <a:t>に伴い、普通建設事業費や物件費が減少したことが主な要因である。しかし、</a:t>
          </a:r>
          <a:r>
            <a:rPr kumimoji="1" lang="ja-JP" altLang="ja-JP" sz="1300">
              <a:solidFill>
                <a:schemeClr val="dk1"/>
              </a:solidFill>
              <a:effectLst/>
              <a:latin typeface="+mn-lt"/>
              <a:ea typeface="+mn-ea"/>
              <a:cs typeface="+mn-cs"/>
            </a:rPr>
            <a:t>学校施設再編（統廃合）事業</a:t>
          </a:r>
          <a:r>
            <a:rPr kumimoji="1" lang="ja-JP" altLang="en-US" sz="1300">
              <a:solidFill>
                <a:schemeClr val="dk1"/>
              </a:solidFill>
              <a:effectLst/>
              <a:latin typeface="+mn-lt"/>
              <a:ea typeface="+mn-ea"/>
              <a:cs typeface="+mn-cs"/>
            </a:rPr>
            <a:t>により</a:t>
          </a:r>
          <a:r>
            <a:rPr kumimoji="1" lang="ja-JP" altLang="en-US" sz="1300">
              <a:latin typeface="ＭＳ Ｐゴシック"/>
            </a:rPr>
            <a:t>残り３校の統合小学校整備や</a:t>
          </a:r>
          <a:r>
            <a:rPr kumimoji="1" lang="ja-JP" altLang="ja-JP" sz="1300">
              <a:solidFill>
                <a:schemeClr val="dk1"/>
              </a:solidFill>
              <a:effectLst/>
              <a:latin typeface="+mn-lt"/>
              <a:ea typeface="+mn-ea"/>
              <a:cs typeface="+mn-cs"/>
            </a:rPr>
            <a:t>学校跡地利用基本方針</a:t>
          </a:r>
          <a:r>
            <a:rPr kumimoji="1" lang="ja-JP" altLang="en-US" sz="1300">
              <a:solidFill>
                <a:schemeClr val="dk1"/>
              </a:solidFill>
              <a:effectLst/>
              <a:latin typeface="+mn-lt"/>
              <a:ea typeface="+mn-ea"/>
              <a:cs typeface="+mn-cs"/>
            </a:rPr>
            <a:t>により</a:t>
          </a:r>
          <a:r>
            <a:rPr kumimoji="1" lang="ja-JP" altLang="en-US" sz="1300">
              <a:latin typeface="ＭＳ Ｐゴシック"/>
            </a:rPr>
            <a:t>廃校施設の撤去など教育費が増加見込みとなっている。また、民生費においても類似団体平均値と比較すると</a:t>
          </a:r>
          <a:r>
            <a:rPr kumimoji="1" lang="en-US" altLang="ja-JP" sz="1300">
              <a:latin typeface="ＭＳ Ｐゴシック"/>
            </a:rPr>
            <a:t>20,446</a:t>
          </a:r>
          <a:r>
            <a:rPr kumimoji="1" lang="ja-JP" altLang="en-US" sz="1300">
              <a:latin typeface="ＭＳ Ｐゴシック"/>
            </a:rPr>
            <a:t>円低い数値となっているが生活保護費や社会福祉費の増に伴い、年々増加傾向にある。商工費においては</a:t>
          </a:r>
          <a:r>
            <a:rPr kumimoji="1" lang="en-US" altLang="ja-JP" sz="1300">
              <a:latin typeface="ＭＳ Ｐゴシック"/>
            </a:rPr>
            <a:t>H27</a:t>
          </a:r>
          <a:r>
            <a:rPr kumimoji="1" lang="ja-JP" altLang="en-US" sz="1300">
              <a:latin typeface="ＭＳ Ｐゴシック"/>
            </a:rPr>
            <a:t>に実施したプレミアム商品券発券事業の減により前年度比</a:t>
          </a:r>
          <a:r>
            <a:rPr kumimoji="1" lang="en-US" altLang="ja-JP" sz="1300">
              <a:latin typeface="ＭＳ Ｐゴシック"/>
            </a:rPr>
            <a:t>1,937</a:t>
          </a:r>
          <a:r>
            <a:rPr kumimoji="1" lang="ja-JP" altLang="en-US" sz="1300">
              <a:latin typeface="ＭＳ Ｐゴシック"/>
            </a:rPr>
            <a:t>円と減少した。今後も事業の必要性、緊急性等を十分精査し、事業を厳選し未来につながる重点的かつ効率的な財政運営に努めていく。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財政調整基金については、合併算定替えによる交付税の縮減分を考慮するほか、緊急な支出時に対応するため、積み増しをしてきた結果増額している。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また、実質収支額においては地方創生関連交付金や合併特例債を有効に活用したことなどから約</a:t>
          </a:r>
          <a:r>
            <a:rPr kumimoji="1" lang="en-US" altLang="ja-JP" sz="1300">
              <a:latin typeface="ＭＳ ゴシック" pitchFamily="49" charset="-128"/>
              <a:ea typeface="ＭＳ ゴシック" pitchFamily="49" charset="-128"/>
            </a:rPr>
            <a:t>319</a:t>
          </a:r>
          <a:r>
            <a:rPr kumimoji="1" lang="ja-JP" altLang="en-US" sz="1300">
              <a:latin typeface="ＭＳ ゴシック" pitchFamily="49" charset="-128"/>
              <a:ea typeface="ＭＳ ゴシック" pitchFamily="49" charset="-128"/>
            </a:rPr>
            <a:t>百万円の増となり、標準財政規模に占める割合では</a:t>
          </a:r>
          <a:r>
            <a:rPr kumimoji="1" lang="en-US" altLang="ja-JP" sz="1300">
              <a:latin typeface="ＭＳ ゴシック" pitchFamily="49" charset="-128"/>
              <a:ea typeface="ＭＳ ゴシック" pitchFamily="49" charset="-128"/>
            </a:rPr>
            <a:t>2.29</a:t>
          </a:r>
          <a:r>
            <a:rPr kumimoji="1" lang="ja-JP" altLang="en-US" sz="1300">
              <a:latin typeface="ＭＳ ゴシック" pitchFamily="49" charset="-128"/>
              <a:ea typeface="ＭＳ ゴシック" pitchFamily="49" charset="-128"/>
            </a:rPr>
            <a:t>ポイントの増となっている。また実質単年度収支においては基金の取り崩しがあったことから標準財政規模に占める割合では</a:t>
          </a:r>
          <a:r>
            <a:rPr kumimoji="1" lang="en-US" altLang="ja-JP" sz="1300">
              <a:latin typeface="ＭＳ ゴシック" pitchFamily="49" charset="-128"/>
              <a:ea typeface="ＭＳ ゴシック" pitchFamily="49" charset="-128"/>
            </a:rPr>
            <a:t>1.14</a:t>
          </a:r>
          <a:r>
            <a:rPr kumimoji="1" lang="ja-JP" altLang="en-US" sz="1300">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一般会計及び各特別会計、水道事業会計の全会計において実質収支額及び資金剰余額に赤字額はなく黒字決算であった。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22767117</v>
      </c>
      <c r="BO4" s="381"/>
      <c r="BP4" s="381"/>
      <c r="BQ4" s="381"/>
      <c r="BR4" s="381"/>
      <c r="BS4" s="381"/>
      <c r="BT4" s="381"/>
      <c r="BU4" s="382"/>
      <c r="BV4" s="380">
        <v>24308031</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10.6</v>
      </c>
      <c r="CU4" s="558"/>
      <c r="CV4" s="558"/>
      <c r="CW4" s="558"/>
      <c r="CX4" s="558"/>
      <c r="CY4" s="558"/>
      <c r="CZ4" s="558"/>
      <c r="DA4" s="559"/>
      <c r="DB4" s="557">
        <v>8.3000000000000007</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20643188</v>
      </c>
      <c r="BO5" s="386"/>
      <c r="BP5" s="386"/>
      <c r="BQ5" s="386"/>
      <c r="BR5" s="386"/>
      <c r="BS5" s="386"/>
      <c r="BT5" s="386"/>
      <c r="BU5" s="387"/>
      <c r="BV5" s="385">
        <v>22712473</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84.7</v>
      </c>
      <c r="CU5" s="356"/>
      <c r="CV5" s="356"/>
      <c r="CW5" s="356"/>
      <c r="CX5" s="356"/>
      <c r="CY5" s="356"/>
      <c r="CZ5" s="356"/>
      <c r="DA5" s="357"/>
      <c r="DB5" s="355">
        <v>82</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2123929</v>
      </c>
      <c r="BO6" s="386"/>
      <c r="BP6" s="386"/>
      <c r="BQ6" s="386"/>
      <c r="BR6" s="386"/>
      <c r="BS6" s="386"/>
      <c r="BT6" s="386"/>
      <c r="BU6" s="387"/>
      <c r="BV6" s="385">
        <v>1595558</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88.9</v>
      </c>
      <c r="CU6" s="532"/>
      <c r="CV6" s="532"/>
      <c r="CW6" s="532"/>
      <c r="CX6" s="532"/>
      <c r="CY6" s="532"/>
      <c r="CZ6" s="532"/>
      <c r="DA6" s="533"/>
      <c r="DB6" s="531">
        <v>87.1</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706702</v>
      </c>
      <c r="BO7" s="386"/>
      <c r="BP7" s="386"/>
      <c r="BQ7" s="386"/>
      <c r="BR7" s="386"/>
      <c r="BS7" s="386"/>
      <c r="BT7" s="386"/>
      <c r="BU7" s="387"/>
      <c r="BV7" s="385">
        <v>475415</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13326692</v>
      </c>
      <c r="CU7" s="386"/>
      <c r="CV7" s="386"/>
      <c r="CW7" s="386"/>
      <c r="CX7" s="386"/>
      <c r="CY7" s="386"/>
      <c r="CZ7" s="386"/>
      <c r="DA7" s="387"/>
      <c r="DB7" s="385">
        <v>13425516</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1417227</v>
      </c>
      <c r="BO8" s="386"/>
      <c r="BP8" s="386"/>
      <c r="BQ8" s="386"/>
      <c r="BR8" s="386"/>
      <c r="BS8" s="386"/>
      <c r="BT8" s="386"/>
      <c r="BU8" s="387"/>
      <c r="BV8" s="385">
        <v>1120143</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0.43</v>
      </c>
      <c r="CU8" s="495"/>
      <c r="CV8" s="495"/>
      <c r="CW8" s="495"/>
      <c r="CX8" s="495"/>
      <c r="CY8" s="495"/>
      <c r="CZ8" s="495"/>
      <c r="DA8" s="496"/>
      <c r="DB8" s="494">
        <v>0.43</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48147</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297084</v>
      </c>
      <c r="BO9" s="386"/>
      <c r="BP9" s="386"/>
      <c r="BQ9" s="386"/>
      <c r="BR9" s="386"/>
      <c r="BS9" s="386"/>
      <c r="BT9" s="386"/>
      <c r="BU9" s="387"/>
      <c r="BV9" s="385">
        <v>453513</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13.2</v>
      </c>
      <c r="CU9" s="356"/>
      <c r="CV9" s="356"/>
      <c r="CW9" s="356"/>
      <c r="CX9" s="356"/>
      <c r="CY9" s="356"/>
      <c r="CZ9" s="356"/>
      <c r="DA9" s="357"/>
      <c r="DB9" s="355">
        <v>12.9</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50156</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627186</v>
      </c>
      <c r="BO10" s="386"/>
      <c r="BP10" s="386"/>
      <c r="BQ10" s="386"/>
      <c r="BR10" s="386"/>
      <c r="BS10" s="386"/>
      <c r="BT10" s="386"/>
      <c r="BU10" s="387"/>
      <c r="BV10" s="385">
        <v>388159</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50109</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240000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47904</v>
      </c>
      <c r="S13" s="487"/>
      <c r="T13" s="487"/>
      <c r="U13" s="487"/>
      <c r="V13" s="488"/>
      <c r="W13" s="474" t="s">
        <v>123</v>
      </c>
      <c r="X13" s="398"/>
      <c r="Y13" s="398"/>
      <c r="Z13" s="398"/>
      <c r="AA13" s="398"/>
      <c r="AB13" s="399"/>
      <c r="AC13" s="361">
        <v>7949</v>
      </c>
      <c r="AD13" s="362"/>
      <c r="AE13" s="362"/>
      <c r="AF13" s="362"/>
      <c r="AG13" s="363"/>
      <c r="AH13" s="361">
        <v>8534</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684270</v>
      </c>
      <c r="BO13" s="386"/>
      <c r="BP13" s="386"/>
      <c r="BQ13" s="386"/>
      <c r="BR13" s="386"/>
      <c r="BS13" s="386"/>
      <c r="BT13" s="386"/>
      <c r="BU13" s="387"/>
      <c r="BV13" s="385">
        <v>841672</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7.6</v>
      </c>
      <c r="CU13" s="356"/>
      <c r="CV13" s="356"/>
      <c r="CW13" s="356"/>
      <c r="CX13" s="356"/>
      <c r="CY13" s="356"/>
      <c r="CZ13" s="356"/>
      <c r="DA13" s="357"/>
      <c r="DB13" s="355">
        <v>8.1999999999999993</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50472</v>
      </c>
      <c r="S14" s="487"/>
      <c r="T14" s="487"/>
      <c r="U14" s="487"/>
      <c r="V14" s="488"/>
      <c r="W14" s="489"/>
      <c r="X14" s="401"/>
      <c r="Y14" s="401"/>
      <c r="Z14" s="401"/>
      <c r="AA14" s="401"/>
      <c r="AB14" s="402"/>
      <c r="AC14" s="479">
        <v>31.9</v>
      </c>
      <c r="AD14" s="480"/>
      <c r="AE14" s="480"/>
      <c r="AF14" s="480"/>
      <c r="AG14" s="481"/>
      <c r="AH14" s="479">
        <v>33.1</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6</v>
      </c>
      <c r="CU14" s="458"/>
      <c r="CV14" s="458"/>
      <c r="CW14" s="458"/>
      <c r="CX14" s="458"/>
      <c r="CY14" s="458"/>
      <c r="CZ14" s="458"/>
      <c r="DA14" s="459"/>
      <c r="DB14" s="490">
        <v>11.5</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48398</v>
      </c>
      <c r="S15" s="487"/>
      <c r="T15" s="487"/>
      <c r="U15" s="487"/>
      <c r="V15" s="488"/>
      <c r="W15" s="474" t="s">
        <v>130</v>
      </c>
      <c r="X15" s="398"/>
      <c r="Y15" s="398"/>
      <c r="Z15" s="398"/>
      <c r="AA15" s="398"/>
      <c r="AB15" s="399"/>
      <c r="AC15" s="361">
        <v>5342</v>
      </c>
      <c r="AD15" s="362"/>
      <c r="AE15" s="362"/>
      <c r="AF15" s="362"/>
      <c r="AG15" s="363"/>
      <c r="AH15" s="361">
        <v>5340</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4709063</v>
      </c>
      <c r="BO15" s="381"/>
      <c r="BP15" s="381"/>
      <c r="BQ15" s="381"/>
      <c r="BR15" s="381"/>
      <c r="BS15" s="381"/>
      <c r="BT15" s="381"/>
      <c r="BU15" s="382"/>
      <c r="BV15" s="380">
        <v>4555562</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21.5</v>
      </c>
      <c r="AD16" s="480"/>
      <c r="AE16" s="480"/>
      <c r="AF16" s="480"/>
      <c r="AG16" s="481"/>
      <c r="AH16" s="479">
        <v>20.7</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10762983</v>
      </c>
      <c r="BO16" s="386"/>
      <c r="BP16" s="386"/>
      <c r="BQ16" s="386"/>
      <c r="BR16" s="386"/>
      <c r="BS16" s="386"/>
      <c r="BT16" s="386"/>
      <c r="BU16" s="387"/>
      <c r="BV16" s="385">
        <v>10477869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11605</v>
      </c>
      <c r="AD17" s="362"/>
      <c r="AE17" s="362"/>
      <c r="AF17" s="362"/>
      <c r="AG17" s="363"/>
      <c r="AH17" s="361">
        <v>11922</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5932057</v>
      </c>
      <c r="BO17" s="386"/>
      <c r="BP17" s="386"/>
      <c r="BQ17" s="386"/>
      <c r="BR17" s="386"/>
      <c r="BS17" s="386"/>
      <c r="BT17" s="386"/>
      <c r="BU17" s="387"/>
      <c r="BV17" s="385">
        <v>5725576</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207.61</v>
      </c>
      <c r="M18" s="450"/>
      <c r="N18" s="450"/>
      <c r="O18" s="450"/>
      <c r="P18" s="450"/>
      <c r="Q18" s="450"/>
      <c r="R18" s="451"/>
      <c r="S18" s="451"/>
      <c r="T18" s="451"/>
      <c r="U18" s="451"/>
      <c r="V18" s="452"/>
      <c r="W18" s="466"/>
      <c r="X18" s="467"/>
      <c r="Y18" s="467"/>
      <c r="Z18" s="467"/>
      <c r="AA18" s="467"/>
      <c r="AB18" s="475"/>
      <c r="AC18" s="349">
        <v>46.6</v>
      </c>
      <c r="AD18" s="350"/>
      <c r="AE18" s="350"/>
      <c r="AF18" s="350"/>
      <c r="AG18" s="453"/>
      <c r="AH18" s="349">
        <v>46.2</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11371326</v>
      </c>
      <c r="BO18" s="386"/>
      <c r="BP18" s="386"/>
      <c r="BQ18" s="386"/>
      <c r="BR18" s="386"/>
      <c r="BS18" s="386"/>
      <c r="BT18" s="386"/>
      <c r="BU18" s="387"/>
      <c r="BV18" s="385">
        <v>11167645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232</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15876168</v>
      </c>
      <c r="BO19" s="386"/>
      <c r="BP19" s="386"/>
      <c r="BQ19" s="386"/>
      <c r="BR19" s="386"/>
      <c r="BS19" s="386"/>
      <c r="BT19" s="386"/>
      <c r="BU19" s="387"/>
      <c r="BV19" s="385">
        <v>15665977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17430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22322349</v>
      </c>
      <c r="BO23" s="386"/>
      <c r="BP23" s="386"/>
      <c r="BQ23" s="386"/>
      <c r="BR23" s="386"/>
      <c r="BS23" s="386"/>
      <c r="BT23" s="386"/>
      <c r="BU23" s="387"/>
      <c r="BV23" s="385">
        <v>22788947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7450</v>
      </c>
      <c r="R24" s="362"/>
      <c r="S24" s="362"/>
      <c r="T24" s="362"/>
      <c r="U24" s="362"/>
      <c r="V24" s="363"/>
      <c r="W24" s="427"/>
      <c r="X24" s="418"/>
      <c r="Y24" s="419"/>
      <c r="Z24" s="358" t="s">
        <v>154</v>
      </c>
      <c r="AA24" s="359"/>
      <c r="AB24" s="359"/>
      <c r="AC24" s="359"/>
      <c r="AD24" s="359"/>
      <c r="AE24" s="359"/>
      <c r="AF24" s="359"/>
      <c r="AG24" s="360"/>
      <c r="AH24" s="361">
        <v>325</v>
      </c>
      <c r="AI24" s="362"/>
      <c r="AJ24" s="362"/>
      <c r="AK24" s="362"/>
      <c r="AL24" s="363"/>
      <c r="AM24" s="361">
        <v>987675</v>
      </c>
      <c r="AN24" s="362"/>
      <c r="AO24" s="362"/>
      <c r="AP24" s="362"/>
      <c r="AQ24" s="362"/>
      <c r="AR24" s="363"/>
      <c r="AS24" s="361">
        <v>3039</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14756847</v>
      </c>
      <c r="BO24" s="386"/>
      <c r="BP24" s="386"/>
      <c r="BQ24" s="386"/>
      <c r="BR24" s="386"/>
      <c r="BS24" s="386"/>
      <c r="BT24" s="386"/>
      <c r="BU24" s="387"/>
      <c r="BV24" s="385">
        <v>15054347</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5710</v>
      </c>
      <c r="R25" s="362"/>
      <c r="S25" s="362"/>
      <c r="T25" s="362"/>
      <c r="U25" s="362"/>
      <c r="V25" s="363"/>
      <c r="W25" s="427"/>
      <c r="X25" s="418"/>
      <c r="Y25" s="419"/>
      <c r="Z25" s="358" t="s">
        <v>157</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440428</v>
      </c>
      <c r="BO25" s="381"/>
      <c r="BP25" s="381"/>
      <c r="BQ25" s="381"/>
      <c r="BR25" s="381"/>
      <c r="BS25" s="381"/>
      <c r="BT25" s="381"/>
      <c r="BU25" s="382"/>
      <c r="BV25" s="380">
        <v>850392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5360</v>
      </c>
      <c r="R26" s="362"/>
      <c r="S26" s="362"/>
      <c r="T26" s="362"/>
      <c r="U26" s="362"/>
      <c r="V26" s="363"/>
      <c r="W26" s="427"/>
      <c r="X26" s="418"/>
      <c r="Y26" s="419"/>
      <c r="Z26" s="358" t="s">
        <v>160</v>
      </c>
      <c r="AA26" s="440"/>
      <c r="AB26" s="440"/>
      <c r="AC26" s="440"/>
      <c r="AD26" s="440"/>
      <c r="AE26" s="440"/>
      <c r="AF26" s="440"/>
      <c r="AG26" s="441"/>
      <c r="AH26" s="361">
        <v>18</v>
      </c>
      <c r="AI26" s="362"/>
      <c r="AJ26" s="362"/>
      <c r="AK26" s="362"/>
      <c r="AL26" s="363"/>
      <c r="AM26" s="361">
        <v>56826</v>
      </c>
      <c r="AN26" s="362"/>
      <c r="AO26" s="362"/>
      <c r="AP26" s="362"/>
      <c r="AQ26" s="362"/>
      <c r="AR26" s="363"/>
      <c r="AS26" s="361">
        <v>3157</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3500</v>
      </c>
      <c r="R27" s="362"/>
      <c r="S27" s="362"/>
      <c r="T27" s="362"/>
      <c r="U27" s="362"/>
      <c r="V27" s="363"/>
      <c r="W27" s="427"/>
      <c r="X27" s="418"/>
      <c r="Y27" s="419"/>
      <c r="Z27" s="358" t="s">
        <v>163</v>
      </c>
      <c r="AA27" s="359"/>
      <c r="AB27" s="359"/>
      <c r="AC27" s="359"/>
      <c r="AD27" s="359"/>
      <c r="AE27" s="359"/>
      <c r="AF27" s="359"/>
      <c r="AG27" s="360"/>
      <c r="AH27" s="361">
        <v>16</v>
      </c>
      <c r="AI27" s="362"/>
      <c r="AJ27" s="362"/>
      <c r="AK27" s="362"/>
      <c r="AL27" s="363"/>
      <c r="AM27" s="361">
        <v>45072</v>
      </c>
      <c r="AN27" s="362"/>
      <c r="AO27" s="362"/>
      <c r="AP27" s="362"/>
      <c r="AQ27" s="362"/>
      <c r="AR27" s="363"/>
      <c r="AS27" s="361">
        <v>2817</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482908</v>
      </c>
      <c r="BO27" s="389"/>
      <c r="BP27" s="389"/>
      <c r="BQ27" s="389"/>
      <c r="BR27" s="389"/>
      <c r="BS27" s="389"/>
      <c r="BT27" s="389"/>
      <c r="BU27" s="390"/>
      <c r="BV27" s="388">
        <v>481817</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3000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5349488</v>
      </c>
      <c r="BO28" s="381"/>
      <c r="BP28" s="381"/>
      <c r="BQ28" s="381"/>
      <c r="BR28" s="381"/>
      <c r="BS28" s="381"/>
      <c r="BT28" s="381"/>
      <c r="BU28" s="382"/>
      <c r="BV28" s="380">
        <v>4962302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18</v>
      </c>
      <c r="M29" s="362"/>
      <c r="N29" s="362"/>
      <c r="O29" s="362"/>
      <c r="P29" s="363"/>
      <c r="Q29" s="361">
        <v>2800</v>
      </c>
      <c r="R29" s="362"/>
      <c r="S29" s="362"/>
      <c r="T29" s="362"/>
      <c r="U29" s="362"/>
      <c r="V29" s="363"/>
      <c r="W29" s="428"/>
      <c r="X29" s="429"/>
      <c r="Y29" s="430"/>
      <c r="Z29" s="358" t="s">
        <v>170</v>
      </c>
      <c r="AA29" s="359"/>
      <c r="AB29" s="359"/>
      <c r="AC29" s="359"/>
      <c r="AD29" s="359"/>
      <c r="AE29" s="359"/>
      <c r="AF29" s="359"/>
      <c r="AG29" s="360"/>
      <c r="AH29" s="361">
        <v>341</v>
      </c>
      <c r="AI29" s="362"/>
      <c r="AJ29" s="362"/>
      <c r="AK29" s="362"/>
      <c r="AL29" s="363"/>
      <c r="AM29" s="361">
        <v>1032747</v>
      </c>
      <c r="AN29" s="362"/>
      <c r="AO29" s="362"/>
      <c r="AP29" s="362"/>
      <c r="AQ29" s="362"/>
      <c r="AR29" s="363"/>
      <c r="AS29" s="361">
        <v>3029</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1213557</v>
      </c>
      <c r="BO29" s="386"/>
      <c r="BP29" s="386"/>
      <c r="BQ29" s="386"/>
      <c r="BR29" s="386"/>
      <c r="BS29" s="386"/>
      <c r="BT29" s="386"/>
      <c r="BU29" s="387"/>
      <c r="BV29" s="385">
        <v>1211175</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99.1</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9175938</v>
      </c>
      <c r="BO30" s="389"/>
      <c r="BP30" s="389"/>
      <c r="BQ30" s="389"/>
      <c r="BR30" s="389"/>
      <c r="BS30" s="389"/>
      <c r="BT30" s="389"/>
      <c r="BU30" s="390"/>
      <c r="BV30" s="388">
        <v>9413777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IF('各会計、関係団体の財政状況及び健全化判断比率'!B33="","",'各会計、関係団体の財政状況及び健全化判断比率'!B33)</f>
        <v>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大洗、鉾田、水戸環境組合（一般会計）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19</v>
      </c>
      <c r="CP34" s="345"/>
      <c r="CQ34" s="344" t="str">
        <f>IF('各会計、関係団体の財政状況及び健全化判断比率'!BS7="","",'各会計、関係団体の財政状況及び健全化判断比率'!BS7)</f>
        <v>鉾田市健康づくり財団</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介護保険特別会計（保険事業勘定）</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IF('各会計、関係団体の財政状況及び健全化判断比率'!B34="","",'各会計、関係団体の財政状況及び健全化判断比率'!B34)</f>
        <v>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鹿行広域事務組合（一般会計）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鹿行広域事務組合（養護老人ホーム事業特別会計）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5</v>
      </c>
      <c r="V37" s="345"/>
      <c r="W37" s="344" t="str">
        <f>IF('各会計、関係団体の財政状況及び健全化判断比率'!B31="","",'各会計、関係団体の財政状況及び健全化判断比率'!B31)</f>
        <v>介護保険特別会計（介護サービス事業勘定）</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鹿行広域事務組合（消防特別会計）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鹿行広域事務組合（火葬場事業特別会計）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鹿行広域事務組合（審査会事業特別会計）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15</v>
      </c>
      <c r="BX40" s="345"/>
      <c r="BY40" s="344" t="str">
        <f>IF('各会計、関係団体の財政状況及び健全化判断比率'!B74="","",'各会計、関係団体の財政状況及び健全化判断比率'!B74)</f>
        <v>鹿行広域事務組合（ごみ処理事業特別会計）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16</v>
      </c>
      <c r="BX41" s="345"/>
      <c r="BY41" s="344" t="str">
        <f>IF('各会計、関係団体の財政状況及び健全化判断比率'!B75="","",'各会計、関係団体の財政状況及び健全化判断比率'!B75)</f>
        <v>茨城県市町村総合事務組合（一般会計）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17</v>
      </c>
      <c r="BX42" s="345"/>
      <c r="BY42" s="344" t="str">
        <f>IF('各会計、関係団体の財政状況及び健全化判断比率'!B76="","",'各会計、関係団体の財政状況及び健全化判断比率'!B76)</f>
        <v>茨城県市町村総合事務組合（県民交通災害共済事業特別会計）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18</v>
      </c>
      <c r="BX43" s="345"/>
      <c r="BY43" s="344" t="str">
        <f>IF('各会計、関係団体の財政状況及び健全化判断比率'!B77="","",'各会計、関係団体の財政状況及び健全化判断比率'!B77)</f>
        <v>茨城租税債権管理機構</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4" t="s">
        <v>524</v>
      </c>
      <c r="D34" s="1154"/>
      <c r="E34" s="1155"/>
      <c r="F34" s="32">
        <v>8.85</v>
      </c>
      <c r="G34" s="33">
        <v>6.83</v>
      </c>
      <c r="H34" s="33">
        <v>5.04</v>
      </c>
      <c r="I34" s="33">
        <v>8.34</v>
      </c>
      <c r="J34" s="34">
        <v>10.63</v>
      </c>
      <c r="K34" s="22"/>
      <c r="L34" s="22"/>
      <c r="M34" s="22"/>
      <c r="N34" s="22"/>
      <c r="O34" s="22"/>
      <c r="P34" s="22"/>
    </row>
    <row r="35" spans="1:16" ht="39" customHeight="1">
      <c r="A35" s="22"/>
      <c r="B35" s="35"/>
      <c r="C35" s="1148" t="s">
        <v>525</v>
      </c>
      <c r="D35" s="1149"/>
      <c r="E35" s="1150"/>
      <c r="F35" s="36">
        <v>12.75</v>
      </c>
      <c r="G35" s="37">
        <v>12.18</v>
      </c>
      <c r="H35" s="37">
        <v>11.96</v>
      </c>
      <c r="I35" s="37">
        <v>11.41</v>
      </c>
      <c r="J35" s="38">
        <v>10.55</v>
      </c>
      <c r="K35" s="22"/>
      <c r="L35" s="22"/>
      <c r="M35" s="22"/>
      <c r="N35" s="22"/>
      <c r="O35" s="22"/>
      <c r="P35" s="22"/>
    </row>
    <row r="36" spans="1:16" ht="39" customHeight="1">
      <c r="A36" s="22"/>
      <c r="B36" s="35"/>
      <c r="C36" s="1148" t="s">
        <v>526</v>
      </c>
      <c r="D36" s="1149"/>
      <c r="E36" s="1150"/>
      <c r="F36" s="36">
        <v>0.92</v>
      </c>
      <c r="G36" s="37">
        <v>1.04</v>
      </c>
      <c r="H36" s="37">
        <v>0.25</v>
      </c>
      <c r="I36" s="37">
        <v>1.1499999999999999</v>
      </c>
      <c r="J36" s="38">
        <v>0.88</v>
      </c>
      <c r="K36" s="22"/>
      <c r="L36" s="22"/>
      <c r="M36" s="22"/>
      <c r="N36" s="22"/>
      <c r="O36" s="22"/>
      <c r="P36" s="22"/>
    </row>
    <row r="37" spans="1:16" ht="39" customHeight="1">
      <c r="A37" s="22"/>
      <c r="B37" s="35"/>
      <c r="C37" s="1148" t="s">
        <v>527</v>
      </c>
      <c r="D37" s="1149"/>
      <c r="E37" s="1150"/>
      <c r="F37" s="36">
        <v>0.52</v>
      </c>
      <c r="G37" s="37">
        <v>0.28999999999999998</v>
      </c>
      <c r="H37" s="37">
        <v>0.27</v>
      </c>
      <c r="I37" s="37">
        <v>0.38</v>
      </c>
      <c r="J37" s="38">
        <v>0.17</v>
      </c>
      <c r="K37" s="22"/>
      <c r="L37" s="22"/>
      <c r="M37" s="22"/>
      <c r="N37" s="22"/>
      <c r="O37" s="22"/>
      <c r="P37" s="22"/>
    </row>
    <row r="38" spans="1:16" ht="39" customHeight="1">
      <c r="A38" s="22"/>
      <c r="B38" s="35"/>
      <c r="C38" s="1148" t="s">
        <v>528</v>
      </c>
      <c r="D38" s="1149"/>
      <c r="E38" s="1150"/>
      <c r="F38" s="36">
        <v>0.02</v>
      </c>
      <c r="G38" s="37">
        <v>0.21</v>
      </c>
      <c r="H38" s="37">
        <v>0.09</v>
      </c>
      <c r="I38" s="37">
        <v>0.13</v>
      </c>
      <c r="J38" s="38">
        <v>0.1</v>
      </c>
      <c r="K38" s="22"/>
      <c r="L38" s="22"/>
      <c r="M38" s="22"/>
      <c r="N38" s="22"/>
      <c r="O38" s="22"/>
      <c r="P38" s="22"/>
    </row>
    <row r="39" spans="1:16" ht="39" customHeight="1">
      <c r="A39" s="22"/>
      <c r="B39" s="35"/>
      <c r="C39" s="1148" t="s">
        <v>529</v>
      </c>
      <c r="D39" s="1149"/>
      <c r="E39" s="1150"/>
      <c r="F39" s="36">
        <v>0.01</v>
      </c>
      <c r="G39" s="37">
        <v>0.01</v>
      </c>
      <c r="H39" s="37">
        <v>0</v>
      </c>
      <c r="I39" s="37">
        <v>0.02</v>
      </c>
      <c r="J39" s="38">
        <v>7.0000000000000007E-2</v>
      </c>
      <c r="K39" s="22"/>
      <c r="L39" s="22"/>
      <c r="M39" s="22"/>
      <c r="N39" s="22"/>
      <c r="O39" s="22"/>
      <c r="P39" s="22"/>
    </row>
    <row r="40" spans="1:16" ht="39" customHeight="1">
      <c r="A40" s="22"/>
      <c r="B40" s="35"/>
      <c r="C40" s="1148" t="s">
        <v>530</v>
      </c>
      <c r="D40" s="1149"/>
      <c r="E40" s="1150"/>
      <c r="F40" s="36">
        <v>2.4900000000000002</v>
      </c>
      <c r="G40" s="37">
        <v>1.48</v>
      </c>
      <c r="H40" s="37">
        <v>2.35</v>
      </c>
      <c r="I40" s="37">
        <v>7.0000000000000007E-2</v>
      </c>
      <c r="J40" s="38">
        <v>0.03</v>
      </c>
      <c r="K40" s="22"/>
      <c r="L40" s="22"/>
      <c r="M40" s="22"/>
      <c r="N40" s="22"/>
      <c r="O40" s="22"/>
      <c r="P40" s="22"/>
    </row>
    <row r="41" spans="1:16" ht="39" customHeight="1">
      <c r="A41" s="22"/>
      <c r="B41" s="35"/>
      <c r="C41" s="1148" t="s">
        <v>531</v>
      </c>
      <c r="D41" s="1149"/>
      <c r="E41" s="1150"/>
      <c r="F41" s="36">
        <v>0</v>
      </c>
      <c r="G41" s="37">
        <v>0</v>
      </c>
      <c r="H41" s="37">
        <v>0</v>
      </c>
      <c r="I41" s="37">
        <v>0.01</v>
      </c>
      <c r="J41" s="38">
        <v>0.01</v>
      </c>
      <c r="K41" s="22"/>
      <c r="L41" s="22"/>
      <c r="M41" s="22"/>
      <c r="N41" s="22"/>
      <c r="O41" s="22"/>
      <c r="P41" s="22"/>
    </row>
    <row r="42" spans="1:16" ht="39" customHeight="1">
      <c r="A42" s="22"/>
      <c r="B42" s="39"/>
      <c r="C42" s="1148" t="s">
        <v>532</v>
      </c>
      <c r="D42" s="1149"/>
      <c r="E42" s="1150"/>
      <c r="F42" s="36" t="s">
        <v>479</v>
      </c>
      <c r="G42" s="37" t="s">
        <v>479</v>
      </c>
      <c r="H42" s="37" t="s">
        <v>479</v>
      </c>
      <c r="I42" s="37" t="s">
        <v>479</v>
      </c>
      <c r="J42" s="38" t="s">
        <v>479</v>
      </c>
      <c r="K42" s="22"/>
      <c r="L42" s="22"/>
      <c r="M42" s="22"/>
      <c r="N42" s="22"/>
      <c r="O42" s="22"/>
      <c r="P42" s="22"/>
    </row>
    <row r="43" spans="1:16" ht="39" customHeight="1" thickBot="1">
      <c r="A43" s="22"/>
      <c r="B43" s="40"/>
      <c r="C43" s="1151" t="s">
        <v>533</v>
      </c>
      <c r="D43" s="1152"/>
      <c r="E43" s="115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4" t="s">
        <v>11</v>
      </c>
      <c r="C45" s="1165"/>
      <c r="D45" s="58"/>
      <c r="E45" s="1170" t="s">
        <v>12</v>
      </c>
      <c r="F45" s="1170"/>
      <c r="G45" s="1170"/>
      <c r="H45" s="1170"/>
      <c r="I45" s="1170"/>
      <c r="J45" s="1171"/>
      <c r="K45" s="59">
        <v>2221</v>
      </c>
      <c r="L45" s="60">
        <v>2179</v>
      </c>
      <c r="M45" s="60">
        <v>2205</v>
      </c>
      <c r="N45" s="60">
        <v>2151</v>
      </c>
      <c r="O45" s="61">
        <v>2172</v>
      </c>
      <c r="P45" s="48"/>
      <c r="Q45" s="48"/>
      <c r="R45" s="48"/>
      <c r="S45" s="48"/>
      <c r="T45" s="48"/>
      <c r="U45" s="48"/>
    </row>
    <row r="46" spans="1:21" ht="30.75" customHeight="1">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c r="A47" s="48"/>
      <c r="B47" s="1166"/>
      <c r="C47" s="1167"/>
      <c r="D47" s="62"/>
      <c r="E47" s="1158" t="s">
        <v>14</v>
      </c>
      <c r="F47" s="1158"/>
      <c r="G47" s="1158"/>
      <c r="H47" s="1158"/>
      <c r="I47" s="1158"/>
      <c r="J47" s="1159"/>
      <c r="K47" s="63">
        <v>3</v>
      </c>
      <c r="L47" s="64">
        <v>3</v>
      </c>
      <c r="M47" s="64">
        <v>7</v>
      </c>
      <c r="N47" s="64">
        <v>7</v>
      </c>
      <c r="O47" s="65">
        <v>7</v>
      </c>
      <c r="P47" s="48"/>
      <c r="Q47" s="48"/>
      <c r="R47" s="48"/>
      <c r="S47" s="48"/>
      <c r="T47" s="48"/>
      <c r="U47" s="48"/>
    </row>
    <row r="48" spans="1:21" ht="30.75" customHeight="1">
      <c r="A48" s="48"/>
      <c r="B48" s="1166"/>
      <c r="C48" s="1167"/>
      <c r="D48" s="62"/>
      <c r="E48" s="1158" t="s">
        <v>15</v>
      </c>
      <c r="F48" s="1158"/>
      <c r="G48" s="1158"/>
      <c r="H48" s="1158"/>
      <c r="I48" s="1158"/>
      <c r="J48" s="1159"/>
      <c r="K48" s="63">
        <v>468</v>
      </c>
      <c r="L48" s="64">
        <v>468</v>
      </c>
      <c r="M48" s="64">
        <v>529</v>
      </c>
      <c r="N48" s="64">
        <v>550</v>
      </c>
      <c r="O48" s="65">
        <v>532</v>
      </c>
      <c r="P48" s="48"/>
      <c r="Q48" s="48"/>
      <c r="R48" s="48"/>
      <c r="S48" s="48"/>
      <c r="T48" s="48"/>
      <c r="U48" s="48"/>
    </row>
    <row r="49" spans="1:21" ht="30.75" customHeight="1">
      <c r="A49" s="48"/>
      <c r="B49" s="1166"/>
      <c r="C49" s="1167"/>
      <c r="D49" s="62"/>
      <c r="E49" s="1158" t="s">
        <v>16</v>
      </c>
      <c r="F49" s="1158"/>
      <c r="G49" s="1158"/>
      <c r="H49" s="1158"/>
      <c r="I49" s="1158"/>
      <c r="J49" s="1159"/>
      <c r="K49" s="63">
        <v>19</v>
      </c>
      <c r="L49" s="64">
        <v>15</v>
      </c>
      <c r="M49" s="64">
        <v>16</v>
      </c>
      <c r="N49" s="64">
        <v>16</v>
      </c>
      <c r="O49" s="65">
        <v>28</v>
      </c>
      <c r="P49" s="48"/>
      <c r="Q49" s="48"/>
      <c r="R49" s="48"/>
      <c r="S49" s="48"/>
      <c r="T49" s="48"/>
      <c r="U49" s="48"/>
    </row>
    <row r="50" spans="1:21" ht="30.75" customHeight="1">
      <c r="A50" s="48"/>
      <c r="B50" s="1166"/>
      <c r="C50" s="1167"/>
      <c r="D50" s="62"/>
      <c r="E50" s="1158" t="s">
        <v>17</v>
      </c>
      <c r="F50" s="1158"/>
      <c r="G50" s="1158"/>
      <c r="H50" s="1158"/>
      <c r="I50" s="1158"/>
      <c r="J50" s="1159"/>
      <c r="K50" s="63" t="s">
        <v>479</v>
      </c>
      <c r="L50" s="64" t="s">
        <v>479</v>
      </c>
      <c r="M50" s="64" t="s">
        <v>479</v>
      </c>
      <c r="N50" s="64" t="s">
        <v>479</v>
      </c>
      <c r="O50" s="65" t="s">
        <v>479</v>
      </c>
      <c r="P50" s="48"/>
      <c r="Q50" s="48"/>
      <c r="R50" s="48"/>
      <c r="S50" s="48"/>
      <c r="T50" s="48"/>
      <c r="U50" s="48"/>
    </row>
    <row r="51" spans="1:21" ht="30.75" customHeight="1">
      <c r="A51" s="48"/>
      <c r="B51" s="1168"/>
      <c r="C51" s="1169"/>
      <c r="D51" s="66"/>
      <c r="E51" s="1158" t="s">
        <v>18</v>
      </c>
      <c r="F51" s="1158"/>
      <c r="G51" s="1158"/>
      <c r="H51" s="1158"/>
      <c r="I51" s="1158"/>
      <c r="J51" s="1159"/>
      <c r="K51" s="63" t="s">
        <v>479</v>
      </c>
      <c r="L51" s="64" t="s">
        <v>479</v>
      </c>
      <c r="M51" s="64" t="s">
        <v>479</v>
      </c>
      <c r="N51" s="64" t="s">
        <v>479</v>
      </c>
      <c r="O51" s="65" t="s">
        <v>479</v>
      </c>
      <c r="P51" s="48"/>
      <c r="Q51" s="48"/>
      <c r="R51" s="48"/>
      <c r="S51" s="48"/>
      <c r="T51" s="48"/>
      <c r="U51" s="48"/>
    </row>
    <row r="52" spans="1:21" ht="30.75" customHeight="1">
      <c r="A52" s="48"/>
      <c r="B52" s="1156" t="s">
        <v>19</v>
      </c>
      <c r="C52" s="1157"/>
      <c r="D52" s="66"/>
      <c r="E52" s="1158" t="s">
        <v>20</v>
      </c>
      <c r="F52" s="1158"/>
      <c r="G52" s="1158"/>
      <c r="H52" s="1158"/>
      <c r="I52" s="1158"/>
      <c r="J52" s="1159"/>
      <c r="K52" s="63">
        <v>1552</v>
      </c>
      <c r="L52" s="64">
        <v>1640</v>
      </c>
      <c r="M52" s="64">
        <v>1786</v>
      </c>
      <c r="N52" s="64">
        <v>1890</v>
      </c>
      <c r="O52" s="65">
        <v>1880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1159</v>
      </c>
      <c r="L53" s="69">
        <v>1025</v>
      </c>
      <c r="M53" s="69">
        <v>971</v>
      </c>
      <c r="N53" s="69">
        <v>834</v>
      </c>
      <c r="O53" s="70">
        <v>859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4" t="s">
        <v>24</v>
      </c>
      <c r="C41" s="1185"/>
      <c r="D41" s="81"/>
      <c r="E41" s="1186" t="s">
        <v>25</v>
      </c>
      <c r="F41" s="1186"/>
      <c r="G41" s="1186"/>
      <c r="H41" s="1187"/>
      <c r="I41" s="82">
        <v>20174</v>
      </c>
      <c r="J41" s="83">
        <v>20454</v>
      </c>
      <c r="K41" s="83">
        <v>21750</v>
      </c>
      <c r="L41" s="83">
        <v>22809</v>
      </c>
      <c r="M41" s="84">
        <v>22352</v>
      </c>
    </row>
    <row r="42" spans="2:13" ht="27.75" customHeight="1">
      <c r="B42" s="1174"/>
      <c r="C42" s="1175"/>
      <c r="D42" s="85"/>
      <c r="E42" s="1178" t="s">
        <v>26</v>
      </c>
      <c r="F42" s="1178"/>
      <c r="G42" s="1178"/>
      <c r="H42" s="1179"/>
      <c r="I42" s="86" t="s">
        <v>479</v>
      </c>
      <c r="J42" s="87" t="s">
        <v>479</v>
      </c>
      <c r="K42" s="87" t="s">
        <v>479</v>
      </c>
      <c r="L42" s="87" t="s">
        <v>479</v>
      </c>
      <c r="M42" s="88" t="s">
        <v>479</v>
      </c>
    </row>
    <row r="43" spans="2:13" ht="27.75" customHeight="1">
      <c r="B43" s="1174"/>
      <c r="C43" s="1175"/>
      <c r="D43" s="85"/>
      <c r="E43" s="1178" t="s">
        <v>27</v>
      </c>
      <c r="F43" s="1178"/>
      <c r="G43" s="1178"/>
      <c r="H43" s="1179"/>
      <c r="I43" s="86">
        <v>9819</v>
      </c>
      <c r="J43" s="87">
        <v>9654</v>
      </c>
      <c r="K43" s="87">
        <v>9376</v>
      </c>
      <c r="L43" s="87">
        <v>9180</v>
      </c>
      <c r="M43" s="88">
        <v>9063</v>
      </c>
    </row>
    <row r="44" spans="2:13" ht="27.75" customHeight="1">
      <c r="B44" s="1174"/>
      <c r="C44" s="1175"/>
      <c r="D44" s="85"/>
      <c r="E44" s="1178" t="s">
        <v>28</v>
      </c>
      <c r="F44" s="1178"/>
      <c r="G44" s="1178"/>
      <c r="H44" s="1179"/>
      <c r="I44" s="86">
        <v>121</v>
      </c>
      <c r="J44" s="87">
        <v>172</v>
      </c>
      <c r="K44" s="87">
        <v>216</v>
      </c>
      <c r="L44" s="87">
        <v>294</v>
      </c>
      <c r="M44" s="88">
        <v>310</v>
      </c>
    </row>
    <row r="45" spans="2:13" ht="27.75" customHeight="1">
      <c r="B45" s="1174"/>
      <c r="C45" s="1175"/>
      <c r="D45" s="85"/>
      <c r="E45" s="1178" t="s">
        <v>29</v>
      </c>
      <c r="F45" s="1178"/>
      <c r="G45" s="1178"/>
      <c r="H45" s="1179"/>
      <c r="I45" s="86">
        <v>4075</v>
      </c>
      <c r="J45" s="87">
        <v>4049</v>
      </c>
      <c r="K45" s="87">
        <v>3757</v>
      </c>
      <c r="L45" s="87">
        <v>3640</v>
      </c>
      <c r="M45" s="88">
        <v>3503</v>
      </c>
    </row>
    <row r="46" spans="2:13" ht="27.75" customHeight="1">
      <c r="B46" s="1174"/>
      <c r="C46" s="1175"/>
      <c r="D46" s="89"/>
      <c r="E46" s="1178" t="s">
        <v>30</v>
      </c>
      <c r="F46" s="1178"/>
      <c r="G46" s="1178"/>
      <c r="H46" s="1179"/>
      <c r="I46" s="86">
        <v>1</v>
      </c>
      <c r="J46" s="87">
        <v>3</v>
      </c>
      <c r="K46" s="87">
        <v>2</v>
      </c>
      <c r="L46" s="87" t="s">
        <v>479</v>
      </c>
      <c r="M46" s="88">
        <v>17</v>
      </c>
    </row>
    <row r="47" spans="2:13" ht="27.75" customHeight="1">
      <c r="B47" s="1174"/>
      <c r="C47" s="1175"/>
      <c r="D47" s="90"/>
      <c r="E47" s="1188" t="s">
        <v>31</v>
      </c>
      <c r="F47" s="1189"/>
      <c r="G47" s="1189"/>
      <c r="H47" s="1190"/>
      <c r="I47" s="86" t="s">
        <v>479</v>
      </c>
      <c r="J47" s="87" t="s">
        <v>479</v>
      </c>
      <c r="K47" s="87" t="s">
        <v>479</v>
      </c>
      <c r="L47" s="87" t="s">
        <v>479</v>
      </c>
      <c r="M47" s="88" t="s">
        <v>479</v>
      </c>
    </row>
    <row r="48" spans="2:13" ht="27.75" customHeight="1">
      <c r="B48" s="1174"/>
      <c r="C48" s="1175"/>
      <c r="D48" s="85"/>
      <c r="E48" s="1178" t="s">
        <v>32</v>
      </c>
      <c r="F48" s="1178"/>
      <c r="G48" s="1178"/>
      <c r="H48" s="1179"/>
      <c r="I48" s="86" t="s">
        <v>479</v>
      </c>
      <c r="J48" s="87" t="s">
        <v>479</v>
      </c>
      <c r="K48" s="87" t="s">
        <v>479</v>
      </c>
      <c r="L48" s="87" t="s">
        <v>479</v>
      </c>
      <c r="M48" s="88" t="s">
        <v>479</v>
      </c>
    </row>
    <row r="49" spans="2:13" ht="27.75" customHeight="1">
      <c r="B49" s="1176"/>
      <c r="C49" s="1177"/>
      <c r="D49" s="85"/>
      <c r="E49" s="1178" t="s">
        <v>33</v>
      </c>
      <c r="F49" s="1178"/>
      <c r="G49" s="1178"/>
      <c r="H49" s="1179"/>
      <c r="I49" s="86" t="s">
        <v>479</v>
      </c>
      <c r="J49" s="87" t="s">
        <v>479</v>
      </c>
      <c r="K49" s="87" t="s">
        <v>479</v>
      </c>
      <c r="L49" s="87" t="s">
        <v>479</v>
      </c>
      <c r="M49" s="88" t="s">
        <v>479</v>
      </c>
    </row>
    <row r="50" spans="2:13" ht="27.75" customHeight="1">
      <c r="B50" s="1172" t="s">
        <v>34</v>
      </c>
      <c r="C50" s="1173"/>
      <c r="D50" s="91"/>
      <c r="E50" s="1178" t="s">
        <v>35</v>
      </c>
      <c r="F50" s="1178"/>
      <c r="G50" s="1178"/>
      <c r="H50" s="1179"/>
      <c r="I50" s="86">
        <v>10964</v>
      </c>
      <c r="J50" s="87">
        <v>12454</v>
      </c>
      <c r="K50" s="87">
        <v>13157</v>
      </c>
      <c r="L50" s="87">
        <v>14049</v>
      </c>
      <c r="M50" s="88">
        <v>14303</v>
      </c>
    </row>
    <row r="51" spans="2:13" ht="27.75" customHeight="1">
      <c r="B51" s="1174"/>
      <c r="C51" s="1175"/>
      <c r="D51" s="85"/>
      <c r="E51" s="1178" t="s">
        <v>36</v>
      </c>
      <c r="F51" s="1178"/>
      <c r="G51" s="1178"/>
      <c r="H51" s="1179"/>
      <c r="I51" s="86">
        <v>447</v>
      </c>
      <c r="J51" s="87">
        <v>576</v>
      </c>
      <c r="K51" s="87">
        <v>746</v>
      </c>
      <c r="L51" s="87">
        <v>621</v>
      </c>
      <c r="M51" s="88">
        <v>603</v>
      </c>
    </row>
    <row r="52" spans="2:13" ht="27.75" customHeight="1">
      <c r="B52" s="1176"/>
      <c r="C52" s="1177"/>
      <c r="D52" s="85"/>
      <c r="E52" s="1178" t="s">
        <v>37</v>
      </c>
      <c r="F52" s="1178"/>
      <c r="G52" s="1178"/>
      <c r="H52" s="1179"/>
      <c r="I52" s="86">
        <v>17130</v>
      </c>
      <c r="J52" s="87">
        <v>17623</v>
      </c>
      <c r="K52" s="87">
        <v>18970</v>
      </c>
      <c r="L52" s="87">
        <v>19907</v>
      </c>
      <c r="M52" s="88">
        <v>19638</v>
      </c>
    </row>
    <row r="53" spans="2:13" ht="27.75" customHeight="1" thickBot="1">
      <c r="B53" s="1180" t="s">
        <v>21</v>
      </c>
      <c r="C53" s="1181"/>
      <c r="D53" s="92"/>
      <c r="E53" s="1182" t="s">
        <v>38</v>
      </c>
      <c r="F53" s="1182"/>
      <c r="G53" s="1182"/>
      <c r="H53" s="1183"/>
      <c r="I53" s="93">
        <v>5650</v>
      </c>
      <c r="J53" s="94">
        <v>3678</v>
      </c>
      <c r="K53" s="94">
        <v>2229</v>
      </c>
      <c r="L53" s="94">
        <v>1346</v>
      </c>
      <c r="M53" s="95">
        <v>701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33486</v>
      </c>
      <c r="E3" s="118"/>
      <c r="F3" s="119">
        <v>52678</v>
      </c>
      <c r="G3" s="120"/>
      <c r="H3" s="121"/>
    </row>
    <row r="4" spans="1:8">
      <c r="A4" s="122"/>
      <c r="B4" s="123"/>
      <c r="C4" s="124"/>
      <c r="D4" s="125">
        <v>24517</v>
      </c>
      <c r="E4" s="126"/>
      <c r="F4" s="127">
        <v>30185</v>
      </c>
      <c r="G4" s="128"/>
      <c r="H4" s="129"/>
    </row>
    <row r="5" spans="1:8">
      <c r="A5" s="110" t="s">
        <v>512</v>
      </c>
      <c r="B5" s="115"/>
      <c r="C5" s="116"/>
      <c r="D5" s="117">
        <v>55709</v>
      </c>
      <c r="E5" s="118"/>
      <c r="F5" s="119">
        <v>69560</v>
      </c>
      <c r="G5" s="120"/>
      <c r="H5" s="121"/>
    </row>
    <row r="6" spans="1:8">
      <c r="A6" s="122"/>
      <c r="B6" s="123"/>
      <c r="C6" s="124"/>
      <c r="D6" s="125">
        <v>36378</v>
      </c>
      <c r="E6" s="126"/>
      <c r="F6" s="127">
        <v>35305</v>
      </c>
      <c r="G6" s="128"/>
      <c r="H6" s="129"/>
    </row>
    <row r="7" spans="1:8">
      <c r="A7" s="110" t="s">
        <v>513</v>
      </c>
      <c r="B7" s="115"/>
      <c r="C7" s="116"/>
      <c r="D7" s="117">
        <v>96115</v>
      </c>
      <c r="E7" s="118"/>
      <c r="F7" s="119">
        <v>65988</v>
      </c>
      <c r="G7" s="120"/>
      <c r="H7" s="121"/>
    </row>
    <row r="8" spans="1:8">
      <c r="A8" s="122"/>
      <c r="B8" s="123"/>
      <c r="C8" s="124"/>
      <c r="D8" s="125">
        <v>61773</v>
      </c>
      <c r="E8" s="126"/>
      <c r="F8" s="127">
        <v>36473</v>
      </c>
      <c r="G8" s="128"/>
      <c r="H8" s="129"/>
    </row>
    <row r="9" spans="1:8">
      <c r="A9" s="110" t="s">
        <v>514</v>
      </c>
      <c r="B9" s="115"/>
      <c r="C9" s="116"/>
      <c r="D9" s="117">
        <v>93801</v>
      </c>
      <c r="E9" s="118"/>
      <c r="F9" s="119">
        <v>87974</v>
      </c>
      <c r="G9" s="120"/>
      <c r="H9" s="121"/>
    </row>
    <row r="10" spans="1:8">
      <c r="A10" s="122"/>
      <c r="B10" s="123"/>
      <c r="C10" s="124"/>
      <c r="D10" s="125">
        <v>49339</v>
      </c>
      <c r="E10" s="126"/>
      <c r="F10" s="127">
        <v>48183</v>
      </c>
      <c r="G10" s="128"/>
      <c r="H10" s="129"/>
    </row>
    <row r="11" spans="1:8">
      <c r="A11" s="110" t="s">
        <v>515</v>
      </c>
      <c r="B11" s="115"/>
      <c r="C11" s="116"/>
      <c r="D11" s="117">
        <v>55088</v>
      </c>
      <c r="E11" s="118"/>
      <c r="F11" s="119">
        <v>78864</v>
      </c>
      <c r="G11" s="120"/>
      <c r="H11" s="121"/>
    </row>
    <row r="12" spans="1:8">
      <c r="A12" s="122"/>
      <c r="B12" s="123"/>
      <c r="C12" s="130"/>
      <c r="D12" s="125">
        <v>38405</v>
      </c>
      <c r="E12" s="126"/>
      <c r="F12" s="127">
        <v>46136</v>
      </c>
      <c r="G12" s="128"/>
      <c r="H12" s="129"/>
    </row>
    <row r="13" spans="1:8">
      <c r="A13" s="110"/>
      <c r="B13" s="115"/>
      <c r="C13" s="131"/>
      <c r="D13" s="132">
        <v>66840</v>
      </c>
      <c r="E13" s="133"/>
      <c r="F13" s="134">
        <v>71013</v>
      </c>
      <c r="G13" s="135"/>
      <c r="H13" s="121"/>
    </row>
    <row r="14" spans="1:8">
      <c r="A14" s="122"/>
      <c r="B14" s="123"/>
      <c r="C14" s="124"/>
      <c r="D14" s="125">
        <v>42082</v>
      </c>
      <c r="E14" s="126"/>
      <c r="F14" s="127">
        <v>39256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8.86</v>
      </c>
      <c r="C19" s="136">
        <f>ROUND(VALUE(SUBSTITUTE(実質収支比率等に係る経年分析!G$48,"▲","-")),2)</f>
        <v>6.84</v>
      </c>
      <c r="D19" s="136">
        <f>ROUND(VALUE(SUBSTITUTE(実質収支比率等に係る経年分析!H$48,"▲","-")),2)</f>
        <v>5.05</v>
      </c>
      <c r="E19" s="136">
        <f>ROUND(VALUE(SUBSTITUTE(実質収支比率等に係る経年分析!I$48,"▲","-")),2)</f>
        <v>8.34</v>
      </c>
      <c r="F19" s="136">
        <f>ROUND(VALUE(SUBSTITUTE(実質収支比率等に係る経年分析!J$48,"▲","-")),2)</f>
        <v>10.63</v>
      </c>
    </row>
    <row r="20" spans="1:11">
      <c r="A20" s="136" t="s">
        <v>43</v>
      </c>
      <c r="B20" s="136">
        <f>ROUND(VALUE(SUBSTITUTE(実質収支比率等に係る経年分析!F$47,"▲","-")),2)</f>
        <v>28.14</v>
      </c>
      <c r="C20" s="136">
        <f>ROUND(VALUE(SUBSTITUTE(実質収支比率等に係る経年分析!G$47,"▲","-")),2)</f>
        <v>31.96</v>
      </c>
      <c r="D20" s="136">
        <f>ROUND(VALUE(SUBSTITUTE(実質収支比率等に係る経年分析!H$47,"▲","-")),2)</f>
        <v>34.64</v>
      </c>
      <c r="E20" s="136">
        <f>ROUND(VALUE(SUBSTITUTE(実質収支比率等に係る経年分析!I$47,"▲","-")),2)</f>
        <v>36.96</v>
      </c>
      <c r="F20" s="136">
        <f>ROUND(VALUE(SUBSTITUTE(実質収支比率等に係る経年分析!J$47,"▲","-")),2)</f>
        <v>40.14</v>
      </c>
    </row>
    <row r="21" spans="1:11">
      <c r="A21" s="136" t="s">
        <v>44</v>
      </c>
      <c r="B21" s="136">
        <f>IF(ISNUMBER(VALUE(SUBSTITUTE(実質収支比率等に係る経年分析!F$49,"▲","-"))),ROUND(VALUE(SUBSTITUTE(実質収支比率等に係る経年分析!F$49,"▲","-")),2),NA())</f>
        <v>5.07</v>
      </c>
      <c r="C21" s="136">
        <f>IF(ISNUMBER(VALUE(SUBSTITUTE(実質収支比率等に係る経年分析!G$49,"▲","-"))),ROUND(VALUE(SUBSTITUTE(実質収支比率等に係る経年分析!G$49,"▲","-")),2),NA())</f>
        <v>2.59</v>
      </c>
      <c r="D21" s="136">
        <f>IF(ISNUMBER(VALUE(SUBSTITUTE(実質収支比率等に係る経年分析!H$49,"▲","-"))),ROUND(VALUE(SUBSTITUTE(実質収支比率等に係る経年分析!H$49,"▲","-")),2),NA())</f>
        <v>-0.09</v>
      </c>
      <c r="E21" s="136">
        <f>IF(ISNUMBER(VALUE(SUBSTITUTE(実質収支比率等に係る経年分析!I$49,"▲","-"))),ROUND(VALUE(SUBSTITUTE(実質収支比率等に係る経年分析!I$49,"▲","-")),2),NA())</f>
        <v>6.27</v>
      </c>
      <c r="F21" s="136">
        <f>IF(ISNUMBER(VALUE(SUBSTITUTE(実質収支比率等に係る経年分析!J$49,"▲","-"))),ROUND(VALUE(SUBSTITUTE(実質収支比率等に係る経年分析!J$49,"▲","-")),2),NA())</f>
        <v>5.13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介護保険特別会計（介護サービス事業勘定）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2.4900000000000002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1.48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2.35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0.17</v>
      </c>
    </row>
    <row r="34" spans="1:16">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1.1499999999999999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6.83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10.63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1552</v>
      </c>
      <c r="E42" s="138"/>
      <c r="F42" s="138"/>
      <c r="G42" s="138">
        <f>'実質公債費比率（分子）の構造'!L$52</f>
        <v>1640</v>
      </c>
      <c r="H42" s="138"/>
      <c r="I42" s="138"/>
      <c r="J42" s="138">
        <f>'実質公債費比率（分子）の構造'!M$52</f>
        <v>1786</v>
      </c>
      <c r="K42" s="138"/>
      <c r="L42" s="138"/>
      <c r="M42" s="138">
        <f>'実質公債費比率（分子）の構造'!N$52</f>
        <v>1890</v>
      </c>
      <c r="N42" s="138"/>
      <c r="O42" s="138"/>
      <c r="P42" s="138">
        <f>'実質公債費比率（分子）の構造'!O$52</f>
        <v>1880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19</v>
      </c>
      <c r="C45" s="138"/>
      <c r="D45" s="138"/>
      <c r="E45" s="138">
        <f>'実質公債費比率（分子）の構造'!L$49</f>
        <v>15</v>
      </c>
      <c r="F45" s="138"/>
      <c r="G45" s="138"/>
      <c r="H45" s="138">
        <f>'実質公債費比率（分子）の構造'!M$49</f>
        <v>16</v>
      </c>
      <c r="I45" s="138"/>
      <c r="J45" s="138"/>
      <c r="K45" s="138">
        <f>'実質公債費比率（分子）の構造'!N$49</f>
        <v>16</v>
      </c>
      <c r="L45" s="138"/>
      <c r="M45" s="138"/>
      <c r="N45" s="138">
        <f>'実質公債費比率（分子）の構造'!O$49</f>
        <v>28</v>
      </c>
      <c r="O45" s="138"/>
      <c r="P45" s="138"/>
    </row>
    <row r="46" spans="1:16">
      <c r="A46" s="138" t="s">
        <v>55</v>
      </c>
      <c r="B46" s="138">
        <f>'実質公債費比率（分子）の構造'!K$48</f>
        <v>468</v>
      </c>
      <c r="C46" s="138"/>
      <c r="D46" s="138"/>
      <c r="E46" s="138">
        <f>'実質公債費比率（分子）の構造'!L$48</f>
        <v>468</v>
      </c>
      <c r="F46" s="138"/>
      <c r="G46" s="138"/>
      <c r="H46" s="138">
        <f>'実質公債費比率（分子）の構造'!M$48</f>
        <v>529</v>
      </c>
      <c r="I46" s="138"/>
      <c r="J46" s="138"/>
      <c r="K46" s="138">
        <f>'実質公債費比率（分子）の構造'!N$48</f>
        <v>550</v>
      </c>
      <c r="L46" s="138"/>
      <c r="M46" s="138"/>
      <c r="N46" s="138">
        <f>'実質公債費比率（分子）の構造'!O$48</f>
        <v>532</v>
      </c>
      <c r="O46" s="138"/>
      <c r="P46" s="138"/>
    </row>
    <row r="47" spans="1:16">
      <c r="A47" s="138" t="s">
        <v>56</v>
      </c>
      <c r="B47" s="138">
        <f>'実質公債費比率（分子）の構造'!K$47</f>
        <v>3</v>
      </c>
      <c r="C47" s="138"/>
      <c r="D47" s="138"/>
      <c r="E47" s="138">
        <f>'実質公債費比率（分子）の構造'!L$47</f>
        <v>3</v>
      </c>
      <c r="F47" s="138"/>
      <c r="G47" s="138"/>
      <c r="H47" s="138">
        <f>'実質公債費比率（分子）の構造'!M$47</f>
        <v>7</v>
      </c>
      <c r="I47" s="138"/>
      <c r="J47" s="138"/>
      <c r="K47" s="138">
        <f>'実質公債費比率（分子）の構造'!N$47</f>
        <v>7</v>
      </c>
      <c r="L47" s="138"/>
      <c r="M47" s="138"/>
      <c r="N47" s="138">
        <f>'実質公債費比率（分子）の構造'!O$47</f>
        <v>7</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2221</v>
      </c>
      <c r="C49" s="138"/>
      <c r="D49" s="138"/>
      <c r="E49" s="138">
        <f>'実質公債費比率（分子）の構造'!L$45</f>
        <v>2179</v>
      </c>
      <c r="F49" s="138"/>
      <c r="G49" s="138"/>
      <c r="H49" s="138">
        <f>'実質公債費比率（分子）の構造'!M$45</f>
        <v>2205</v>
      </c>
      <c r="I49" s="138"/>
      <c r="J49" s="138"/>
      <c r="K49" s="138">
        <f>'実質公債費比率（分子）の構造'!N$45</f>
        <v>2151</v>
      </c>
      <c r="L49" s="138"/>
      <c r="M49" s="138"/>
      <c r="N49" s="138">
        <f>'実質公債費比率（分子）の構造'!O$45</f>
        <v>2172</v>
      </c>
      <c r="O49" s="138"/>
      <c r="P49" s="138"/>
    </row>
    <row r="50" spans="1:16">
      <c r="A50" s="138" t="s">
        <v>59</v>
      </c>
      <c r="B50" s="138" t="e">
        <f>NA()</f>
        <v>#N/A</v>
      </c>
      <c r="C50" s="138">
        <f>IF(ISNUMBER('実質公債費比率（分子）の構造'!K$53),'実質公債費比率（分子）の構造'!K$53,NA())</f>
        <v>1159</v>
      </c>
      <c r="D50" s="138" t="e">
        <f>NA()</f>
        <v>#N/A</v>
      </c>
      <c r="E50" s="138" t="e">
        <f>NA()</f>
        <v>#N/A</v>
      </c>
      <c r="F50" s="138">
        <f>IF(ISNUMBER('実質公債費比率（分子）の構造'!L$53),'実質公債費比率（分子）の構造'!L$53,NA())</f>
        <v>1025</v>
      </c>
      <c r="G50" s="138" t="e">
        <f>NA()</f>
        <v>#N/A</v>
      </c>
      <c r="H50" s="138" t="e">
        <f>NA()</f>
        <v>#N/A</v>
      </c>
      <c r="I50" s="138">
        <f>IF(ISNUMBER('実質公債費比率（分子）の構造'!M$53),'実質公債費比率（分子）の構造'!M$53,NA())</f>
        <v>971</v>
      </c>
      <c r="J50" s="138" t="e">
        <f>NA()</f>
        <v>#N/A</v>
      </c>
      <c r="K50" s="138" t="e">
        <f>NA()</f>
        <v>#N/A</v>
      </c>
      <c r="L50" s="138">
        <f>IF(ISNUMBER('実質公債費比率（分子）の構造'!N$53),'実質公債費比率（分子）の構造'!N$53,NA())</f>
        <v>834</v>
      </c>
      <c r="M50" s="138" t="e">
        <f>NA()</f>
        <v>#N/A</v>
      </c>
      <c r="N50" s="138" t="e">
        <f>NA()</f>
        <v>#N/A</v>
      </c>
      <c r="O50" s="138">
        <f>IF(ISNUMBER('実質公債費比率（分子）の構造'!O$53),'実質公債費比率（分子）の構造'!O$53,NA())</f>
        <v>859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17130</v>
      </c>
      <c r="E56" s="137"/>
      <c r="F56" s="137"/>
      <c r="G56" s="137">
        <f>'将来負担比率（分子）の構造'!J$52</f>
        <v>17623</v>
      </c>
      <c r="H56" s="137"/>
      <c r="I56" s="137"/>
      <c r="J56" s="137">
        <f>'将来負担比率（分子）の構造'!K$52</f>
        <v>18970</v>
      </c>
      <c r="K56" s="137"/>
      <c r="L56" s="137"/>
      <c r="M56" s="137">
        <f>'将来負担比率（分子）の構造'!L$52</f>
        <v>19907</v>
      </c>
      <c r="N56" s="137"/>
      <c r="O56" s="137"/>
      <c r="P56" s="137">
        <f>'将来負担比率（分子）の構造'!M$52</f>
        <v>19638</v>
      </c>
    </row>
    <row r="57" spans="1:16">
      <c r="A57" s="137" t="s">
        <v>36</v>
      </c>
      <c r="B57" s="137"/>
      <c r="C57" s="137"/>
      <c r="D57" s="137">
        <f>'将来負担比率（分子）の構造'!I$51</f>
        <v>447</v>
      </c>
      <c r="E57" s="137"/>
      <c r="F57" s="137"/>
      <c r="G57" s="137">
        <f>'将来負担比率（分子）の構造'!J$51</f>
        <v>576</v>
      </c>
      <c r="H57" s="137"/>
      <c r="I57" s="137"/>
      <c r="J57" s="137">
        <f>'将来負担比率（分子）の構造'!K$51</f>
        <v>746</v>
      </c>
      <c r="K57" s="137"/>
      <c r="L57" s="137"/>
      <c r="M57" s="137">
        <f>'将来負担比率（分子）の構造'!L$51</f>
        <v>621</v>
      </c>
      <c r="N57" s="137"/>
      <c r="O57" s="137"/>
      <c r="P57" s="137">
        <f>'将来負担比率（分子）の構造'!M$51</f>
        <v>603</v>
      </c>
    </row>
    <row r="58" spans="1:16">
      <c r="A58" s="137" t="s">
        <v>35</v>
      </c>
      <c r="B58" s="137"/>
      <c r="C58" s="137"/>
      <c r="D58" s="137">
        <f>'将来負担比率（分子）の構造'!I$50</f>
        <v>10964</v>
      </c>
      <c r="E58" s="137"/>
      <c r="F58" s="137"/>
      <c r="G58" s="137">
        <f>'将来負担比率（分子）の構造'!J$50</f>
        <v>12454</v>
      </c>
      <c r="H58" s="137"/>
      <c r="I58" s="137"/>
      <c r="J58" s="137">
        <f>'将来負担比率（分子）の構造'!K$50</f>
        <v>13157</v>
      </c>
      <c r="K58" s="137"/>
      <c r="L58" s="137"/>
      <c r="M58" s="137">
        <f>'将来負担比率（分子）の構造'!L$50</f>
        <v>14049</v>
      </c>
      <c r="N58" s="137"/>
      <c r="O58" s="137"/>
      <c r="P58" s="137">
        <f>'将来負担比率（分子）の構造'!M$50</f>
        <v>14303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v>
      </c>
      <c r="C61" s="137"/>
      <c r="D61" s="137"/>
      <c r="E61" s="137">
        <f>'将来負担比率（分子）の構造'!J$46</f>
        <v>3</v>
      </c>
      <c r="F61" s="137"/>
      <c r="G61" s="137"/>
      <c r="H61" s="137">
        <f>'将来負担比率（分子）の構造'!K$46</f>
        <v>2</v>
      </c>
      <c r="I61" s="137"/>
      <c r="J61" s="137"/>
      <c r="K61" s="137" t="str">
        <f>'将来負担比率（分子）の構造'!L$46</f>
        <v>-</v>
      </c>
      <c r="L61" s="137"/>
      <c r="M61" s="137"/>
      <c r="N61" s="137">
        <f>'将来負担比率（分子）の構造'!M$46</f>
        <v>17</v>
      </c>
      <c r="O61" s="137"/>
      <c r="P61" s="137"/>
    </row>
    <row r="62" spans="1:16">
      <c r="A62" s="137" t="s">
        <v>29</v>
      </c>
      <c r="B62" s="137">
        <f>'将来負担比率（分子）の構造'!I$45</f>
        <v>4075</v>
      </c>
      <c r="C62" s="137"/>
      <c r="D62" s="137"/>
      <c r="E62" s="137">
        <f>'将来負担比率（分子）の構造'!J$45</f>
        <v>4049</v>
      </c>
      <c r="F62" s="137"/>
      <c r="G62" s="137"/>
      <c r="H62" s="137">
        <f>'将来負担比率（分子）の構造'!K$45</f>
        <v>3757</v>
      </c>
      <c r="I62" s="137"/>
      <c r="J62" s="137"/>
      <c r="K62" s="137">
        <f>'将来負担比率（分子）の構造'!L$45</f>
        <v>3640</v>
      </c>
      <c r="L62" s="137"/>
      <c r="M62" s="137"/>
      <c r="N62" s="137">
        <f>'将来負担比率（分子）の構造'!M$45</f>
        <v>3503</v>
      </c>
      <c r="O62" s="137"/>
      <c r="P62" s="137"/>
    </row>
    <row r="63" spans="1:16">
      <c r="A63" s="137" t="s">
        <v>28</v>
      </c>
      <c r="B63" s="137">
        <f>'将来負担比率（分子）の構造'!I$44</f>
        <v>121</v>
      </c>
      <c r="C63" s="137"/>
      <c r="D63" s="137"/>
      <c r="E63" s="137">
        <f>'将来負担比率（分子）の構造'!J$44</f>
        <v>172</v>
      </c>
      <c r="F63" s="137"/>
      <c r="G63" s="137"/>
      <c r="H63" s="137">
        <f>'将来負担比率（分子）の構造'!K$44</f>
        <v>216</v>
      </c>
      <c r="I63" s="137"/>
      <c r="J63" s="137"/>
      <c r="K63" s="137">
        <f>'将来負担比率（分子）の構造'!L$44</f>
        <v>294</v>
      </c>
      <c r="L63" s="137"/>
      <c r="M63" s="137"/>
      <c r="N63" s="137">
        <f>'将来負担比率（分子）の構造'!M$44</f>
        <v>310</v>
      </c>
      <c r="O63" s="137"/>
      <c r="P63" s="137"/>
    </row>
    <row r="64" spans="1:16">
      <c r="A64" s="137" t="s">
        <v>27</v>
      </c>
      <c r="B64" s="137">
        <f>'将来負担比率（分子）の構造'!I$43</f>
        <v>9819</v>
      </c>
      <c r="C64" s="137"/>
      <c r="D64" s="137"/>
      <c r="E64" s="137">
        <f>'将来負担比率（分子）の構造'!J$43</f>
        <v>9654</v>
      </c>
      <c r="F64" s="137"/>
      <c r="G64" s="137"/>
      <c r="H64" s="137">
        <f>'将来負担比率（分子）の構造'!K$43</f>
        <v>9376</v>
      </c>
      <c r="I64" s="137"/>
      <c r="J64" s="137"/>
      <c r="K64" s="137">
        <f>'将来負担比率（分子）の構造'!L$43</f>
        <v>9180</v>
      </c>
      <c r="L64" s="137"/>
      <c r="M64" s="137"/>
      <c r="N64" s="137">
        <f>'将来負担比率（分子）の構造'!M$43</f>
        <v>9063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20174</v>
      </c>
      <c r="C66" s="137"/>
      <c r="D66" s="137"/>
      <c r="E66" s="137">
        <f>'将来負担比率（分子）の構造'!J$41</f>
        <v>20454</v>
      </c>
      <c r="F66" s="137"/>
      <c r="G66" s="137"/>
      <c r="H66" s="137">
        <f>'将来負担比率（分子）の構造'!K$41</f>
        <v>21750</v>
      </c>
      <c r="I66" s="137"/>
      <c r="J66" s="137"/>
      <c r="K66" s="137">
        <f>'将来負担比率（分子）の構造'!L$41</f>
        <v>22809</v>
      </c>
      <c r="L66" s="137"/>
      <c r="M66" s="137"/>
      <c r="N66" s="137">
        <f>'将来負担比率（分子）の構造'!M$41</f>
        <v>22352</v>
      </c>
      <c r="O66" s="137"/>
      <c r="P66" s="137"/>
    </row>
    <row r="67" spans="1:16">
      <c r="A67" s="137" t="s">
        <v>63</v>
      </c>
      <c r="B67" s="137" t="e">
        <f>NA()</f>
        <v>#N/A</v>
      </c>
      <c r="C67" s="137">
        <f>IF(ISNUMBER('将来負担比率（分子）の構造'!I$53), IF('将来負担比率（分子）の構造'!I$53 &lt; 0, 0, '将来負担比率（分子）の構造'!I$53), NA())</f>
        <v>5650</v>
      </c>
      <c r="D67" s="137" t="e">
        <f>NA()</f>
        <v>#N/A</v>
      </c>
      <c r="E67" s="137" t="e">
        <f>NA()</f>
        <v>#N/A</v>
      </c>
      <c r="F67" s="137">
        <f>IF(ISNUMBER('将来負担比率（分子）の構造'!J$53), IF('将来負担比率（分子）の構造'!J$53 &lt; 0, 0, '将来負担比率（分子）の構造'!J$53), NA())</f>
        <v>3678</v>
      </c>
      <c r="G67" s="137" t="e">
        <f>NA()</f>
        <v>#N/A</v>
      </c>
      <c r="H67" s="137" t="e">
        <f>NA()</f>
        <v>#N/A</v>
      </c>
      <c r="I67" s="137">
        <f>IF(ISNUMBER('将来負担比率（分子）の構造'!K$53), IF('将来負担比率（分子）の構造'!K$53 &lt; 0, 0, '将来負担比率（分子）の構造'!K$53), NA())</f>
        <v>2229</v>
      </c>
      <c r="J67" s="137" t="e">
        <f>NA()</f>
        <v>#N/A</v>
      </c>
      <c r="K67" s="137" t="e">
        <f>NA()</f>
        <v>#N/A</v>
      </c>
      <c r="L67" s="137">
        <f>IF(ISNUMBER('将来負担比率（分子）の構造'!L$53), IF('将来負担比率（分子）の構造'!L$53 &lt; 0, 0, '将来負担比率（分子）の構造'!L$53), NA())</f>
        <v>1346</v>
      </c>
      <c r="M67" s="137" t="e">
        <f>NA()</f>
        <v>#N/A</v>
      </c>
      <c r="N67" s="137" t="e">
        <f>NA()</f>
        <v>#N/A</v>
      </c>
      <c r="O67" s="137">
        <f>IF(ISNUMBER('将来負担比率（分子）の構造'!M$53), IF('将来負担比率（分子）の構造'!M$53 &lt; 0, 0, '将来負担比率（分子）の構造'!M$53), NA())</f>
        <v>701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4929914</v>
      </c>
      <c r="S5" s="641"/>
      <c r="T5" s="641"/>
      <c r="U5" s="641"/>
      <c r="V5" s="641"/>
      <c r="W5" s="641"/>
      <c r="X5" s="641"/>
      <c r="Y5" s="688"/>
      <c r="Z5" s="701">
        <v>21.7</v>
      </c>
      <c r="AA5" s="701"/>
      <c r="AB5" s="701"/>
      <c r="AC5" s="701"/>
      <c r="AD5" s="702">
        <v>4929914</v>
      </c>
      <c r="AE5" s="702"/>
      <c r="AF5" s="702"/>
      <c r="AG5" s="702"/>
      <c r="AH5" s="702"/>
      <c r="AI5" s="702"/>
      <c r="AJ5" s="702"/>
      <c r="AK5" s="702"/>
      <c r="AL5" s="689">
        <v>38.6</v>
      </c>
      <c r="AM5" s="658"/>
      <c r="AN5" s="658"/>
      <c r="AO5" s="690"/>
      <c r="AP5" s="677" t="s">
        <v>209</v>
      </c>
      <c r="AQ5" s="678"/>
      <c r="AR5" s="678"/>
      <c r="AS5" s="678"/>
      <c r="AT5" s="678"/>
      <c r="AU5" s="678"/>
      <c r="AV5" s="678"/>
      <c r="AW5" s="678"/>
      <c r="AX5" s="678"/>
      <c r="AY5" s="678"/>
      <c r="AZ5" s="678"/>
      <c r="BA5" s="678"/>
      <c r="BB5" s="678"/>
      <c r="BC5" s="678"/>
      <c r="BD5" s="678"/>
      <c r="BE5" s="678"/>
      <c r="BF5" s="679"/>
      <c r="BG5" s="590">
        <v>4879383</v>
      </c>
      <c r="BH5" s="591"/>
      <c r="BI5" s="591"/>
      <c r="BJ5" s="591"/>
      <c r="BK5" s="591"/>
      <c r="BL5" s="591"/>
      <c r="BM5" s="591"/>
      <c r="BN5" s="592"/>
      <c r="BO5" s="643">
        <v>99</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281286</v>
      </c>
      <c r="S6" s="591"/>
      <c r="T6" s="591"/>
      <c r="U6" s="591"/>
      <c r="V6" s="591"/>
      <c r="W6" s="591"/>
      <c r="X6" s="591"/>
      <c r="Y6" s="592"/>
      <c r="Z6" s="643">
        <v>1.2</v>
      </c>
      <c r="AA6" s="643"/>
      <c r="AB6" s="643"/>
      <c r="AC6" s="643"/>
      <c r="AD6" s="644">
        <v>281286</v>
      </c>
      <c r="AE6" s="644"/>
      <c r="AF6" s="644"/>
      <c r="AG6" s="644"/>
      <c r="AH6" s="644"/>
      <c r="AI6" s="644"/>
      <c r="AJ6" s="644"/>
      <c r="AK6" s="644"/>
      <c r="AL6" s="613">
        <v>2.2000000000000002</v>
      </c>
      <c r="AM6" s="645"/>
      <c r="AN6" s="645"/>
      <c r="AO6" s="646"/>
      <c r="AP6" s="587" t="s">
        <v>215</v>
      </c>
      <c r="AQ6" s="588"/>
      <c r="AR6" s="588"/>
      <c r="AS6" s="588"/>
      <c r="AT6" s="588"/>
      <c r="AU6" s="588"/>
      <c r="AV6" s="588"/>
      <c r="AW6" s="588"/>
      <c r="AX6" s="588"/>
      <c r="AY6" s="588"/>
      <c r="AZ6" s="588"/>
      <c r="BA6" s="588"/>
      <c r="BB6" s="588"/>
      <c r="BC6" s="588"/>
      <c r="BD6" s="588"/>
      <c r="BE6" s="588"/>
      <c r="BF6" s="589"/>
      <c r="BG6" s="590">
        <v>4879383</v>
      </c>
      <c r="BH6" s="591"/>
      <c r="BI6" s="591"/>
      <c r="BJ6" s="591"/>
      <c r="BK6" s="591"/>
      <c r="BL6" s="591"/>
      <c r="BM6" s="591"/>
      <c r="BN6" s="592"/>
      <c r="BO6" s="643">
        <v>99</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154449</v>
      </c>
      <c r="CS6" s="591"/>
      <c r="CT6" s="591"/>
      <c r="CU6" s="591"/>
      <c r="CV6" s="591"/>
      <c r="CW6" s="591"/>
      <c r="CX6" s="591"/>
      <c r="CY6" s="592"/>
      <c r="CZ6" s="643">
        <v>0.7</v>
      </c>
      <c r="DA6" s="643"/>
      <c r="DB6" s="643"/>
      <c r="DC6" s="643"/>
      <c r="DD6" s="596" t="s">
        <v>210</v>
      </c>
      <c r="DE6" s="591"/>
      <c r="DF6" s="591"/>
      <c r="DG6" s="591"/>
      <c r="DH6" s="591"/>
      <c r="DI6" s="591"/>
      <c r="DJ6" s="591"/>
      <c r="DK6" s="591"/>
      <c r="DL6" s="591"/>
      <c r="DM6" s="591"/>
      <c r="DN6" s="591"/>
      <c r="DO6" s="591"/>
      <c r="DP6" s="592"/>
      <c r="DQ6" s="596">
        <v>154449</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3815</v>
      </c>
      <c r="S7" s="591"/>
      <c r="T7" s="591"/>
      <c r="U7" s="591"/>
      <c r="V7" s="591"/>
      <c r="W7" s="591"/>
      <c r="X7" s="591"/>
      <c r="Y7" s="592"/>
      <c r="Z7" s="643">
        <v>0</v>
      </c>
      <c r="AA7" s="643"/>
      <c r="AB7" s="643"/>
      <c r="AC7" s="643"/>
      <c r="AD7" s="644">
        <v>3815</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2174017</v>
      </c>
      <c r="BH7" s="591"/>
      <c r="BI7" s="591"/>
      <c r="BJ7" s="591"/>
      <c r="BK7" s="591"/>
      <c r="BL7" s="591"/>
      <c r="BM7" s="591"/>
      <c r="BN7" s="592"/>
      <c r="BO7" s="643">
        <v>44.1</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3114716</v>
      </c>
      <c r="CS7" s="591"/>
      <c r="CT7" s="591"/>
      <c r="CU7" s="591"/>
      <c r="CV7" s="591"/>
      <c r="CW7" s="591"/>
      <c r="CX7" s="591"/>
      <c r="CY7" s="592"/>
      <c r="CZ7" s="643">
        <v>15.1</v>
      </c>
      <c r="DA7" s="643"/>
      <c r="DB7" s="643"/>
      <c r="DC7" s="643"/>
      <c r="DD7" s="596">
        <v>406456</v>
      </c>
      <c r="DE7" s="591"/>
      <c r="DF7" s="591"/>
      <c r="DG7" s="591"/>
      <c r="DH7" s="591"/>
      <c r="DI7" s="591"/>
      <c r="DJ7" s="591"/>
      <c r="DK7" s="591"/>
      <c r="DL7" s="591"/>
      <c r="DM7" s="591"/>
      <c r="DN7" s="591"/>
      <c r="DO7" s="591"/>
      <c r="DP7" s="592"/>
      <c r="DQ7" s="596">
        <v>2567650</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15052</v>
      </c>
      <c r="S8" s="591"/>
      <c r="T8" s="591"/>
      <c r="U8" s="591"/>
      <c r="V8" s="591"/>
      <c r="W8" s="591"/>
      <c r="X8" s="591"/>
      <c r="Y8" s="592"/>
      <c r="Z8" s="643">
        <v>0.1</v>
      </c>
      <c r="AA8" s="643"/>
      <c r="AB8" s="643"/>
      <c r="AC8" s="643"/>
      <c r="AD8" s="644">
        <v>15052</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79094</v>
      </c>
      <c r="BH8" s="591"/>
      <c r="BI8" s="591"/>
      <c r="BJ8" s="591"/>
      <c r="BK8" s="591"/>
      <c r="BL8" s="591"/>
      <c r="BM8" s="591"/>
      <c r="BN8" s="592"/>
      <c r="BO8" s="643">
        <v>1.6</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7014154</v>
      </c>
      <c r="CS8" s="591"/>
      <c r="CT8" s="591"/>
      <c r="CU8" s="591"/>
      <c r="CV8" s="591"/>
      <c r="CW8" s="591"/>
      <c r="CX8" s="591"/>
      <c r="CY8" s="592"/>
      <c r="CZ8" s="643">
        <v>34</v>
      </c>
      <c r="DA8" s="643"/>
      <c r="DB8" s="643"/>
      <c r="DC8" s="643"/>
      <c r="DD8" s="596">
        <v>8818</v>
      </c>
      <c r="DE8" s="591"/>
      <c r="DF8" s="591"/>
      <c r="DG8" s="591"/>
      <c r="DH8" s="591"/>
      <c r="DI8" s="591"/>
      <c r="DJ8" s="591"/>
      <c r="DK8" s="591"/>
      <c r="DL8" s="591"/>
      <c r="DM8" s="591"/>
      <c r="DN8" s="591"/>
      <c r="DO8" s="591"/>
      <c r="DP8" s="592"/>
      <c r="DQ8" s="596">
        <v>3501522</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8845</v>
      </c>
      <c r="S9" s="591"/>
      <c r="T9" s="591"/>
      <c r="U9" s="591"/>
      <c r="V9" s="591"/>
      <c r="W9" s="591"/>
      <c r="X9" s="591"/>
      <c r="Y9" s="592"/>
      <c r="Z9" s="643">
        <v>0</v>
      </c>
      <c r="AA9" s="643"/>
      <c r="AB9" s="643"/>
      <c r="AC9" s="643"/>
      <c r="AD9" s="644">
        <v>8845</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1902945</v>
      </c>
      <c r="BH9" s="591"/>
      <c r="BI9" s="591"/>
      <c r="BJ9" s="591"/>
      <c r="BK9" s="591"/>
      <c r="BL9" s="591"/>
      <c r="BM9" s="591"/>
      <c r="BN9" s="592"/>
      <c r="BO9" s="643">
        <v>38.6</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1952391</v>
      </c>
      <c r="CS9" s="591"/>
      <c r="CT9" s="591"/>
      <c r="CU9" s="591"/>
      <c r="CV9" s="591"/>
      <c r="CW9" s="591"/>
      <c r="CX9" s="591"/>
      <c r="CY9" s="592"/>
      <c r="CZ9" s="643">
        <v>9.5</v>
      </c>
      <c r="DA9" s="643"/>
      <c r="DB9" s="643"/>
      <c r="DC9" s="643"/>
      <c r="DD9" s="596">
        <v>187553</v>
      </c>
      <c r="DE9" s="591"/>
      <c r="DF9" s="591"/>
      <c r="DG9" s="591"/>
      <c r="DH9" s="591"/>
      <c r="DI9" s="591"/>
      <c r="DJ9" s="591"/>
      <c r="DK9" s="591"/>
      <c r="DL9" s="591"/>
      <c r="DM9" s="591"/>
      <c r="DN9" s="591"/>
      <c r="DO9" s="591"/>
      <c r="DP9" s="592"/>
      <c r="DQ9" s="596">
        <v>1784384</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695846</v>
      </c>
      <c r="S10" s="591"/>
      <c r="T10" s="591"/>
      <c r="U10" s="591"/>
      <c r="V10" s="591"/>
      <c r="W10" s="591"/>
      <c r="X10" s="591"/>
      <c r="Y10" s="592"/>
      <c r="Z10" s="643">
        <v>3.1</v>
      </c>
      <c r="AA10" s="643"/>
      <c r="AB10" s="643"/>
      <c r="AC10" s="643"/>
      <c r="AD10" s="644">
        <v>695846</v>
      </c>
      <c r="AE10" s="644"/>
      <c r="AF10" s="644"/>
      <c r="AG10" s="644"/>
      <c r="AH10" s="644"/>
      <c r="AI10" s="644"/>
      <c r="AJ10" s="644"/>
      <c r="AK10" s="644"/>
      <c r="AL10" s="613">
        <v>5.4</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75448</v>
      </c>
      <c r="BH10" s="591"/>
      <c r="BI10" s="591"/>
      <c r="BJ10" s="591"/>
      <c r="BK10" s="591"/>
      <c r="BL10" s="591"/>
      <c r="BM10" s="591"/>
      <c r="BN10" s="592"/>
      <c r="BO10" s="643">
        <v>1.5</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2913</v>
      </c>
      <c r="CS10" s="591"/>
      <c r="CT10" s="591"/>
      <c r="CU10" s="591"/>
      <c r="CV10" s="591"/>
      <c r="CW10" s="591"/>
      <c r="CX10" s="591"/>
      <c r="CY10" s="592"/>
      <c r="CZ10" s="643">
        <v>0</v>
      </c>
      <c r="DA10" s="643"/>
      <c r="DB10" s="643"/>
      <c r="DC10" s="643"/>
      <c r="DD10" s="596" t="s">
        <v>111</v>
      </c>
      <c r="DE10" s="591"/>
      <c r="DF10" s="591"/>
      <c r="DG10" s="591"/>
      <c r="DH10" s="591"/>
      <c r="DI10" s="591"/>
      <c r="DJ10" s="591"/>
      <c r="DK10" s="591"/>
      <c r="DL10" s="591"/>
      <c r="DM10" s="591"/>
      <c r="DN10" s="591"/>
      <c r="DO10" s="591"/>
      <c r="DP10" s="592"/>
      <c r="DQ10" s="596">
        <v>2074</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v>20005</v>
      </c>
      <c r="S11" s="591"/>
      <c r="T11" s="591"/>
      <c r="U11" s="591"/>
      <c r="V11" s="591"/>
      <c r="W11" s="591"/>
      <c r="X11" s="591"/>
      <c r="Y11" s="592"/>
      <c r="Z11" s="643">
        <v>0.1</v>
      </c>
      <c r="AA11" s="643"/>
      <c r="AB11" s="643"/>
      <c r="AC11" s="643"/>
      <c r="AD11" s="644">
        <v>20005</v>
      </c>
      <c r="AE11" s="644"/>
      <c r="AF11" s="644"/>
      <c r="AG11" s="644"/>
      <c r="AH11" s="644"/>
      <c r="AI11" s="644"/>
      <c r="AJ11" s="644"/>
      <c r="AK11" s="644"/>
      <c r="AL11" s="613">
        <v>0.2</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116530</v>
      </c>
      <c r="BH11" s="591"/>
      <c r="BI11" s="591"/>
      <c r="BJ11" s="591"/>
      <c r="BK11" s="591"/>
      <c r="BL11" s="591"/>
      <c r="BM11" s="591"/>
      <c r="BN11" s="592"/>
      <c r="BO11" s="643">
        <v>2.4</v>
      </c>
      <c r="BP11" s="643"/>
      <c r="BQ11" s="643"/>
      <c r="BR11" s="643"/>
      <c r="BS11" s="596" t="s">
        <v>111</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773225</v>
      </c>
      <c r="CS11" s="591"/>
      <c r="CT11" s="591"/>
      <c r="CU11" s="591"/>
      <c r="CV11" s="591"/>
      <c r="CW11" s="591"/>
      <c r="CX11" s="591"/>
      <c r="CY11" s="592"/>
      <c r="CZ11" s="643">
        <v>3.7</v>
      </c>
      <c r="DA11" s="643"/>
      <c r="DB11" s="643"/>
      <c r="DC11" s="643"/>
      <c r="DD11" s="596">
        <v>28220</v>
      </c>
      <c r="DE11" s="591"/>
      <c r="DF11" s="591"/>
      <c r="DG11" s="591"/>
      <c r="DH11" s="591"/>
      <c r="DI11" s="591"/>
      <c r="DJ11" s="591"/>
      <c r="DK11" s="591"/>
      <c r="DL11" s="591"/>
      <c r="DM11" s="591"/>
      <c r="DN11" s="591"/>
      <c r="DO11" s="591"/>
      <c r="DP11" s="592"/>
      <c r="DQ11" s="596">
        <v>485999</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2135614</v>
      </c>
      <c r="BH12" s="591"/>
      <c r="BI12" s="591"/>
      <c r="BJ12" s="591"/>
      <c r="BK12" s="591"/>
      <c r="BL12" s="591"/>
      <c r="BM12" s="591"/>
      <c r="BN12" s="592"/>
      <c r="BO12" s="643">
        <v>43.3</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140756</v>
      </c>
      <c r="CS12" s="591"/>
      <c r="CT12" s="591"/>
      <c r="CU12" s="591"/>
      <c r="CV12" s="591"/>
      <c r="CW12" s="591"/>
      <c r="CX12" s="591"/>
      <c r="CY12" s="592"/>
      <c r="CZ12" s="643">
        <v>0.7</v>
      </c>
      <c r="DA12" s="643"/>
      <c r="DB12" s="643"/>
      <c r="DC12" s="643"/>
      <c r="DD12" s="596">
        <v>5718</v>
      </c>
      <c r="DE12" s="591"/>
      <c r="DF12" s="591"/>
      <c r="DG12" s="591"/>
      <c r="DH12" s="591"/>
      <c r="DI12" s="591"/>
      <c r="DJ12" s="591"/>
      <c r="DK12" s="591"/>
      <c r="DL12" s="591"/>
      <c r="DM12" s="591"/>
      <c r="DN12" s="591"/>
      <c r="DO12" s="591"/>
      <c r="DP12" s="592"/>
      <c r="DQ12" s="596">
        <v>108381</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52144</v>
      </c>
      <c r="S13" s="591"/>
      <c r="T13" s="591"/>
      <c r="U13" s="591"/>
      <c r="V13" s="591"/>
      <c r="W13" s="591"/>
      <c r="X13" s="591"/>
      <c r="Y13" s="592"/>
      <c r="Z13" s="643">
        <v>0.2</v>
      </c>
      <c r="AA13" s="643"/>
      <c r="AB13" s="643"/>
      <c r="AC13" s="643"/>
      <c r="AD13" s="644">
        <v>52144</v>
      </c>
      <c r="AE13" s="644"/>
      <c r="AF13" s="644"/>
      <c r="AG13" s="644"/>
      <c r="AH13" s="644"/>
      <c r="AI13" s="644"/>
      <c r="AJ13" s="644"/>
      <c r="AK13" s="644"/>
      <c r="AL13" s="613">
        <v>0.4</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2135168</v>
      </c>
      <c r="BH13" s="591"/>
      <c r="BI13" s="591"/>
      <c r="BJ13" s="591"/>
      <c r="BK13" s="591"/>
      <c r="BL13" s="591"/>
      <c r="BM13" s="591"/>
      <c r="BN13" s="592"/>
      <c r="BO13" s="643">
        <v>43.3</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2051497</v>
      </c>
      <c r="CS13" s="591"/>
      <c r="CT13" s="591"/>
      <c r="CU13" s="591"/>
      <c r="CV13" s="591"/>
      <c r="CW13" s="591"/>
      <c r="CX13" s="591"/>
      <c r="CY13" s="592"/>
      <c r="CZ13" s="643">
        <v>9.9</v>
      </c>
      <c r="DA13" s="643"/>
      <c r="DB13" s="643"/>
      <c r="DC13" s="643"/>
      <c r="DD13" s="596">
        <v>1350368</v>
      </c>
      <c r="DE13" s="591"/>
      <c r="DF13" s="591"/>
      <c r="DG13" s="591"/>
      <c r="DH13" s="591"/>
      <c r="DI13" s="591"/>
      <c r="DJ13" s="591"/>
      <c r="DK13" s="591"/>
      <c r="DL13" s="591"/>
      <c r="DM13" s="591"/>
      <c r="DN13" s="591"/>
      <c r="DO13" s="591"/>
      <c r="DP13" s="592"/>
      <c r="DQ13" s="596">
        <v>977168</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155755</v>
      </c>
      <c r="BH14" s="591"/>
      <c r="BI14" s="591"/>
      <c r="BJ14" s="591"/>
      <c r="BK14" s="591"/>
      <c r="BL14" s="591"/>
      <c r="BM14" s="591"/>
      <c r="BN14" s="592"/>
      <c r="BO14" s="643">
        <v>3.2</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1015011</v>
      </c>
      <c r="CS14" s="591"/>
      <c r="CT14" s="591"/>
      <c r="CU14" s="591"/>
      <c r="CV14" s="591"/>
      <c r="CW14" s="591"/>
      <c r="CX14" s="591"/>
      <c r="CY14" s="592"/>
      <c r="CZ14" s="643">
        <v>4.9000000000000004</v>
      </c>
      <c r="DA14" s="643"/>
      <c r="DB14" s="643"/>
      <c r="DC14" s="643"/>
      <c r="DD14" s="596">
        <v>56889</v>
      </c>
      <c r="DE14" s="591"/>
      <c r="DF14" s="591"/>
      <c r="DG14" s="591"/>
      <c r="DH14" s="591"/>
      <c r="DI14" s="591"/>
      <c r="DJ14" s="591"/>
      <c r="DK14" s="591"/>
      <c r="DL14" s="591"/>
      <c r="DM14" s="591"/>
      <c r="DN14" s="591"/>
      <c r="DO14" s="591"/>
      <c r="DP14" s="592"/>
      <c r="DQ14" s="596">
        <v>960445</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18591</v>
      </c>
      <c r="S15" s="591"/>
      <c r="T15" s="591"/>
      <c r="U15" s="591"/>
      <c r="V15" s="591"/>
      <c r="W15" s="591"/>
      <c r="X15" s="591"/>
      <c r="Y15" s="592"/>
      <c r="Z15" s="643">
        <v>0.1</v>
      </c>
      <c r="AA15" s="643"/>
      <c r="AB15" s="643"/>
      <c r="AC15" s="643"/>
      <c r="AD15" s="644">
        <v>18591</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413997</v>
      </c>
      <c r="BH15" s="591"/>
      <c r="BI15" s="591"/>
      <c r="BJ15" s="591"/>
      <c r="BK15" s="591"/>
      <c r="BL15" s="591"/>
      <c r="BM15" s="591"/>
      <c r="BN15" s="592"/>
      <c r="BO15" s="643">
        <v>8.4</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2241808</v>
      </c>
      <c r="CS15" s="591"/>
      <c r="CT15" s="591"/>
      <c r="CU15" s="591"/>
      <c r="CV15" s="591"/>
      <c r="CW15" s="591"/>
      <c r="CX15" s="591"/>
      <c r="CY15" s="592"/>
      <c r="CZ15" s="643">
        <v>10.9</v>
      </c>
      <c r="DA15" s="643"/>
      <c r="DB15" s="643"/>
      <c r="DC15" s="643"/>
      <c r="DD15" s="596">
        <v>716374</v>
      </c>
      <c r="DE15" s="591"/>
      <c r="DF15" s="591"/>
      <c r="DG15" s="591"/>
      <c r="DH15" s="591"/>
      <c r="DI15" s="591"/>
      <c r="DJ15" s="591"/>
      <c r="DK15" s="591"/>
      <c r="DL15" s="591"/>
      <c r="DM15" s="591"/>
      <c r="DN15" s="591"/>
      <c r="DO15" s="591"/>
      <c r="DP15" s="592"/>
      <c r="DQ15" s="596">
        <v>1521789</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7219751</v>
      </c>
      <c r="S16" s="591"/>
      <c r="T16" s="591"/>
      <c r="U16" s="591"/>
      <c r="V16" s="591"/>
      <c r="W16" s="591"/>
      <c r="X16" s="591"/>
      <c r="Y16" s="592"/>
      <c r="Z16" s="643">
        <v>31.7</v>
      </c>
      <c r="AA16" s="643"/>
      <c r="AB16" s="643"/>
      <c r="AC16" s="643"/>
      <c r="AD16" s="644">
        <v>6750923</v>
      </c>
      <c r="AE16" s="644"/>
      <c r="AF16" s="644"/>
      <c r="AG16" s="644"/>
      <c r="AH16" s="644"/>
      <c r="AI16" s="644"/>
      <c r="AJ16" s="644"/>
      <c r="AK16" s="644"/>
      <c r="AL16" s="613">
        <v>52.8</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6750923</v>
      </c>
      <c r="S17" s="591"/>
      <c r="T17" s="591"/>
      <c r="U17" s="591"/>
      <c r="V17" s="591"/>
      <c r="W17" s="591"/>
      <c r="X17" s="591"/>
      <c r="Y17" s="592"/>
      <c r="Z17" s="643">
        <v>29.7</v>
      </c>
      <c r="AA17" s="643"/>
      <c r="AB17" s="643"/>
      <c r="AC17" s="643"/>
      <c r="AD17" s="644">
        <v>6750923</v>
      </c>
      <c r="AE17" s="644"/>
      <c r="AF17" s="644"/>
      <c r="AG17" s="644"/>
      <c r="AH17" s="644"/>
      <c r="AI17" s="644"/>
      <c r="AJ17" s="644"/>
      <c r="AK17" s="644"/>
      <c r="AL17" s="613">
        <v>52.8</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2182268</v>
      </c>
      <c r="CS17" s="591"/>
      <c r="CT17" s="591"/>
      <c r="CU17" s="591"/>
      <c r="CV17" s="591"/>
      <c r="CW17" s="591"/>
      <c r="CX17" s="591"/>
      <c r="CY17" s="592"/>
      <c r="CZ17" s="643">
        <v>10.6</v>
      </c>
      <c r="DA17" s="643"/>
      <c r="DB17" s="643"/>
      <c r="DC17" s="643"/>
      <c r="DD17" s="596" t="s">
        <v>111</v>
      </c>
      <c r="DE17" s="591"/>
      <c r="DF17" s="591"/>
      <c r="DG17" s="591"/>
      <c r="DH17" s="591"/>
      <c r="DI17" s="591"/>
      <c r="DJ17" s="591"/>
      <c r="DK17" s="591"/>
      <c r="DL17" s="591"/>
      <c r="DM17" s="591"/>
      <c r="DN17" s="591"/>
      <c r="DO17" s="591"/>
      <c r="DP17" s="592"/>
      <c r="DQ17" s="596">
        <v>2097408</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411087</v>
      </c>
      <c r="S18" s="591"/>
      <c r="T18" s="591"/>
      <c r="U18" s="591"/>
      <c r="V18" s="591"/>
      <c r="W18" s="591"/>
      <c r="X18" s="591"/>
      <c r="Y18" s="592"/>
      <c r="Z18" s="643">
        <v>1.8</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v>57741</v>
      </c>
      <c r="S19" s="591"/>
      <c r="T19" s="591"/>
      <c r="U19" s="591"/>
      <c r="V19" s="591"/>
      <c r="W19" s="591"/>
      <c r="X19" s="591"/>
      <c r="Y19" s="592"/>
      <c r="Z19" s="643">
        <v>0.3</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50531</v>
      </c>
      <c r="BH19" s="591"/>
      <c r="BI19" s="591"/>
      <c r="BJ19" s="591"/>
      <c r="BK19" s="591"/>
      <c r="BL19" s="591"/>
      <c r="BM19" s="591"/>
      <c r="BN19" s="592"/>
      <c r="BO19" s="643">
        <v>1</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13245249</v>
      </c>
      <c r="S20" s="591"/>
      <c r="T20" s="591"/>
      <c r="U20" s="591"/>
      <c r="V20" s="591"/>
      <c r="W20" s="591"/>
      <c r="X20" s="591"/>
      <c r="Y20" s="592"/>
      <c r="Z20" s="643">
        <v>58.2</v>
      </c>
      <c r="AA20" s="643"/>
      <c r="AB20" s="643"/>
      <c r="AC20" s="643"/>
      <c r="AD20" s="644">
        <v>12776421</v>
      </c>
      <c r="AE20" s="644"/>
      <c r="AF20" s="644"/>
      <c r="AG20" s="644"/>
      <c r="AH20" s="644"/>
      <c r="AI20" s="644"/>
      <c r="AJ20" s="644"/>
      <c r="AK20" s="644"/>
      <c r="AL20" s="613">
        <v>99.9</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50531</v>
      </c>
      <c r="BH20" s="591"/>
      <c r="BI20" s="591"/>
      <c r="BJ20" s="591"/>
      <c r="BK20" s="591"/>
      <c r="BL20" s="591"/>
      <c r="BM20" s="591"/>
      <c r="BN20" s="592"/>
      <c r="BO20" s="643">
        <v>1</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20643188</v>
      </c>
      <c r="CS20" s="591"/>
      <c r="CT20" s="591"/>
      <c r="CU20" s="591"/>
      <c r="CV20" s="591"/>
      <c r="CW20" s="591"/>
      <c r="CX20" s="591"/>
      <c r="CY20" s="592"/>
      <c r="CZ20" s="643">
        <v>100</v>
      </c>
      <c r="DA20" s="643"/>
      <c r="DB20" s="643"/>
      <c r="DC20" s="643"/>
      <c r="DD20" s="596">
        <v>2760396</v>
      </c>
      <c r="DE20" s="591"/>
      <c r="DF20" s="591"/>
      <c r="DG20" s="591"/>
      <c r="DH20" s="591"/>
      <c r="DI20" s="591"/>
      <c r="DJ20" s="591"/>
      <c r="DK20" s="591"/>
      <c r="DL20" s="591"/>
      <c r="DM20" s="591"/>
      <c r="DN20" s="591"/>
      <c r="DO20" s="591"/>
      <c r="DP20" s="592"/>
      <c r="DQ20" s="596">
        <v>14161269</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5731</v>
      </c>
      <c r="S21" s="591"/>
      <c r="T21" s="591"/>
      <c r="U21" s="591"/>
      <c r="V21" s="591"/>
      <c r="W21" s="591"/>
      <c r="X21" s="591"/>
      <c r="Y21" s="592"/>
      <c r="Z21" s="643">
        <v>0</v>
      </c>
      <c r="AA21" s="643"/>
      <c r="AB21" s="643"/>
      <c r="AC21" s="643"/>
      <c r="AD21" s="644">
        <v>5731</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50531</v>
      </c>
      <c r="BH21" s="591"/>
      <c r="BI21" s="591"/>
      <c r="BJ21" s="591"/>
      <c r="BK21" s="591"/>
      <c r="BL21" s="591"/>
      <c r="BM21" s="591"/>
      <c r="BN21" s="592"/>
      <c r="BO21" s="643">
        <v>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195259</v>
      </c>
      <c r="S22" s="591"/>
      <c r="T22" s="591"/>
      <c r="U22" s="591"/>
      <c r="V22" s="591"/>
      <c r="W22" s="591"/>
      <c r="X22" s="591"/>
      <c r="Y22" s="592"/>
      <c r="Z22" s="643">
        <v>0.9</v>
      </c>
      <c r="AA22" s="643"/>
      <c r="AB22" s="643"/>
      <c r="AC22" s="643"/>
      <c r="AD22" s="644">
        <v>2</v>
      </c>
      <c r="AE22" s="644"/>
      <c r="AF22" s="644"/>
      <c r="AG22" s="644"/>
      <c r="AH22" s="644"/>
      <c r="AI22" s="644"/>
      <c r="AJ22" s="644"/>
      <c r="AK22" s="644"/>
      <c r="AL22" s="613">
        <v>0</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86923</v>
      </c>
      <c r="S23" s="591"/>
      <c r="T23" s="591"/>
      <c r="U23" s="591"/>
      <c r="V23" s="591"/>
      <c r="W23" s="591"/>
      <c r="X23" s="591"/>
      <c r="Y23" s="592"/>
      <c r="Z23" s="643">
        <v>0.4</v>
      </c>
      <c r="AA23" s="643"/>
      <c r="AB23" s="643"/>
      <c r="AC23" s="643"/>
      <c r="AD23" s="644" t="s">
        <v>111</v>
      </c>
      <c r="AE23" s="644"/>
      <c r="AF23" s="644"/>
      <c r="AG23" s="644"/>
      <c r="AH23" s="644"/>
      <c r="AI23" s="644"/>
      <c r="AJ23" s="644"/>
      <c r="AK23" s="644"/>
      <c r="AL23" s="613" t="s">
        <v>111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62388</v>
      </c>
      <c r="S24" s="591"/>
      <c r="T24" s="591"/>
      <c r="U24" s="591"/>
      <c r="V24" s="591"/>
      <c r="W24" s="591"/>
      <c r="X24" s="591"/>
      <c r="Y24" s="592"/>
      <c r="Z24" s="643">
        <v>0.3</v>
      </c>
      <c r="AA24" s="643"/>
      <c r="AB24" s="643"/>
      <c r="AC24" s="643"/>
      <c r="AD24" s="644" t="s">
        <v>111</v>
      </c>
      <c r="AE24" s="644"/>
      <c r="AF24" s="644"/>
      <c r="AG24" s="644"/>
      <c r="AH24" s="644"/>
      <c r="AI24" s="644"/>
      <c r="AJ24" s="644"/>
      <c r="AK24" s="644"/>
      <c r="AL24" s="613" t="s">
        <v>111</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9080837</v>
      </c>
      <c r="CS24" s="641"/>
      <c r="CT24" s="641"/>
      <c r="CU24" s="641"/>
      <c r="CV24" s="641"/>
      <c r="CW24" s="641"/>
      <c r="CX24" s="641"/>
      <c r="CY24" s="688"/>
      <c r="CZ24" s="692">
        <v>44</v>
      </c>
      <c r="DA24" s="693"/>
      <c r="DB24" s="693"/>
      <c r="DC24" s="694"/>
      <c r="DD24" s="687">
        <v>5936498</v>
      </c>
      <c r="DE24" s="641"/>
      <c r="DF24" s="641"/>
      <c r="DG24" s="641"/>
      <c r="DH24" s="641"/>
      <c r="DI24" s="641"/>
      <c r="DJ24" s="641"/>
      <c r="DK24" s="688"/>
      <c r="DL24" s="687">
        <v>5896806</v>
      </c>
      <c r="DM24" s="641"/>
      <c r="DN24" s="641"/>
      <c r="DO24" s="641"/>
      <c r="DP24" s="641"/>
      <c r="DQ24" s="641"/>
      <c r="DR24" s="641"/>
      <c r="DS24" s="641"/>
      <c r="DT24" s="641"/>
      <c r="DU24" s="641"/>
      <c r="DV24" s="688"/>
      <c r="DW24" s="689">
        <v>43.9</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2994646</v>
      </c>
      <c r="S25" s="591"/>
      <c r="T25" s="591"/>
      <c r="U25" s="591"/>
      <c r="V25" s="591"/>
      <c r="W25" s="591"/>
      <c r="X25" s="591"/>
      <c r="Y25" s="592"/>
      <c r="Z25" s="643">
        <v>13.2</v>
      </c>
      <c r="AA25" s="643"/>
      <c r="AB25" s="643"/>
      <c r="AC25" s="643"/>
      <c r="AD25" s="644" t="s">
        <v>111</v>
      </c>
      <c r="AE25" s="644"/>
      <c r="AF25" s="644"/>
      <c r="AG25" s="644"/>
      <c r="AH25" s="644"/>
      <c r="AI25" s="644"/>
      <c r="AJ25" s="644"/>
      <c r="AK25" s="644"/>
      <c r="AL25" s="613" t="s">
        <v>111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2755885</v>
      </c>
      <c r="CS25" s="609"/>
      <c r="CT25" s="609"/>
      <c r="CU25" s="609"/>
      <c r="CV25" s="609"/>
      <c r="CW25" s="609"/>
      <c r="CX25" s="609"/>
      <c r="CY25" s="610"/>
      <c r="CZ25" s="593">
        <v>13.4</v>
      </c>
      <c r="DA25" s="611"/>
      <c r="DB25" s="611"/>
      <c r="DC25" s="612"/>
      <c r="DD25" s="596">
        <v>2638298</v>
      </c>
      <c r="DE25" s="609"/>
      <c r="DF25" s="609"/>
      <c r="DG25" s="609"/>
      <c r="DH25" s="609"/>
      <c r="DI25" s="609"/>
      <c r="DJ25" s="609"/>
      <c r="DK25" s="610"/>
      <c r="DL25" s="596">
        <v>2614010</v>
      </c>
      <c r="DM25" s="609"/>
      <c r="DN25" s="609"/>
      <c r="DO25" s="609"/>
      <c r="DP25" s="609"/>
      <c r="DQ25" s="609"/>
      <c r="DR25" s="609"/>
      <c r="DS25" s="609"/>
      <c r="DT25" s="609"/>
      <c r="DU25" s="609"/>
      <c r="DV25" s="610"/>
      <c r="DW25" s="613">
        <v>19.5</v>
      </c>
      <c r="DX25" s="614"/>
      <c r="DY25" s="614"/>
      <c r="DZ25" s="614"/>
      <c r="EA25" s="614"/>
      <c r="EB25" s="614"/>
      <c r="EC25" s="615"/>
    </row>
    <row r="26" spans="2:133" ht="11.25" customHeight="1">
      <c r="B26" s="684" t="s">
        <v>277</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1742422</v>
      </c>
      <c r="CS26" s="591"/>
      <c r="CT26" s="591"/>
      <c r="CU26" s="591"/>
      <c r="CV26" s="591"/>
      <c r="CW26" s="591"/>
      <c r="CX26" s="591"/>
      <c r="CY26" s="592"/>
      <c r="CZ26" s="593">
        <v>8.4</v>
      </c>
      <c r="DA26" s="611"/>
      <c r="DB26" s="611"/>
      <c r="DC26" s="612"/>
      <c r="DD26" s="596">
        <v>1664920</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1545274</v>
      </c>
      <c r="S27" s="591"/>
      <c r="T27" s="591"/>
      <c r="U27" s="591"/>
      <c r="V27" s="591"/>
      <c r="W27" s="591"/>
      <c r="X27" s="591"/>
      <c r="Y27" s="592"/>
      <c r="Z27" s="643">
        <v>6.8</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4929914</v>
      </c>
      <c r="BH27" s="591"/>
      <c r="BI27" s="591"/>
      <c r="BJ27" s="591"/>
      <c r="BK27" s="591"/>
      <c r="BL27" s="591"/>
      <c r="BM27" s="591"/>
      <c r="BN27" s="592"/>
      <c r="BO27" s="643">
        <v>100</v>
      </c>
      <c r="BP27" s="643"/>
      <c r="BQ27" s="643"/>
      <c r="BR27" s="643"/>
      <c r="BS27" s="596" t="s">
        <v>111</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4142686</v>
      </c>
      <c r="CS27" s="609"/>
      <c r="CT27" s="609"/>
      <c r="CU27" s="609"/>
      <c r="CV27" s="609"/>
      <c r="CW27" s="609"/>
      <c r="CX27" s="609"/>
      <c r="CY27" s="610"/>
      <c r="CZ27" s="593">
        <v>20.100000000000001</v>
      </c>
      <c r="DA27" s="611"/>
      <c r="DB27" s="611"/>
      <c r="DC27" s="612"/>
      <c r="DD27" s="596">
        <v>1200794</v>
      </c>
      <c r="DE27" s="609"/>
      <c r="DF27" s="609"/>
      <c r="DG27" s="609"/>
      <c r="DH27" s="609"/>
      <c r="DI27" s="609"/>
      <c r="DJ27" s="609"/>
      <c r="DK27" s="610"/>
      <c r="DL27" s="596">
        <v>1185390</v>
      </c>
      <c r="DM27" s="609"/>
      <c r="DN27" s="609"/>
      <c r="DO27" s="609"/>
      <c r="DP27" s="609"/>
      <c r="DQ27" s="609"/>
      <c r="DR27" s="609"/>
      <c r="DS27" s="609"/>
      <c r="DT27" s="609"/>
      <c r="DU27" s="609"/>
      <c r="DV27" s="610"/>
      <c r="DW27" s="613">
        <v>8.8000000000000007</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35313</v>
      </c>
      <c r="S28" s="591"/>
      <c r="T28" s="591"/>
      <c r="U28" s="591"/>
      <c r="V28" s="591"/>
      <c r="W28" s="591"/>
      <c r="X28" s="591"/>
      <c r="Y28" s="592"/>
      <c r="Z28" s="643">
        <v>0.2</v>
      </c>
      <c r="AA28" s="643"/>
      <c r="AB28" s="643"/>
      <c r="AC28" s="643"/>
      <c r="AD28" s="644">
        <v>2002</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2182266</v>
      </c>
      <c r="CS28" s="591"/>
      <c r="CT28" s="591"/>
      <c r="CU28" s="591"/>
      <c r="CV28" s="591"/>
      <c r="CW28" s="591"/>
      <c r="CX28" s="591"/>
      <c r="CY28" s="592"/>
      <c r="CZ28" s="593">
        <v>10.6</v>
      </c>
      <c r="DA28" s="611"/>
      <c r="DB28" s="611"/>
      <c r="DC28" s="612"/>
      <c r="DD28" s="596">
        <v>2097406</v>
      </c>
      <c r="DE28" s="591"/>
      <c r="DF28" s="591"/>
      <c r="DG28" s="591"/>
      <c r="DH28" s="591"/>
      <c r="DI28" s="591"/>
      <c r="DJ28" s="591"/>
      <c r="DK28" s="592"/>
      <c r="DL28" s="596">
        <v>2097406</v>
      </c>
      <c r="DM28" s="591"/>
      <c r="DN28" s="591"/>
      <c r="DO28" s="591"/>
      <c r="DP28" s="591"/>
      <c r="DQ28" s="591"/>
      <c r="DR28" s="591"/>
      <c r="DS28" s="591"/>
      <c r="DT28" s="591"/>
      <c r="DU28" s="591"/>
      <c r="DV28" s="592"/>
      <c r="DW28" s="613">
        <v>15.6</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52098</v>
      </c>
      <c r="S29" s="591"/>
      <c r="T29" s="591"/>
      <c r="U29" s="591"/>
      <c r="V29" s="591"/>
      <c r="W29" s="591"/>
      <c r="X29" s="591"/>
      <c r="Y29" s="592"/>
      <c r="Z29" s="643">
        <v>0.2</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2182266</v>
      </c>
      <c r="CS29" s="609"/>
      <c r="CT29" s="609"/>
      <c r="CU29" s="609"/>
      <c r="CV29" s="609"/>
      <c r="CW29" s="609"/>
      <c r="CX29" s="609"/>
      <c r="CY29" s="610"/>
      <c r="CZ29" s="593">
        <v>10.6</v>
      </c>
      <c r="DA29" s="611"/>
      <c r="DB29" s="611"/>
      <c r="DC29" s="612"/>
      <c r="DD29" s="596">
        <v>2097406</v>
      </c>
      <c r="DE29" s="609"/>
      <c r="DF29" s="609"/>
      <c r="DG29" s="609"/>
      <c r="DH29" s="609"/>
      <c r="DI29" s="609"/>
      <c r="DJ29" s="609"/>
      <c r="DK29" s="610"/>
      <c r="DL29" s="596">
        <v>2097406</v>
      </c>
      <c r="DM29" s="609"/>
      <c r="DN29" s="609"/>
      <c r="DO29" s="609"/>
      <c r="DP29" s="609"/>
      <c r="DQ29" s="609"/>
      <c r="DR29" s="609"/>
      <c r="DS29" s="609"/>
      <c r="DT29" s="609"/>
      <c r="DU29" s="609"/>
      <c r="DV29" s="610"/>
      <c r="DW29" s="613">
        <v>15.6</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967116</v>
      </c>
      <c r="S30" s="591"/>
      <c r="T30" s="591"/>
      <c r="U30" s="591"/>
      <c r="V30" s="591"/>
      <c r="W30" s="591"/>
      <c r="X30" s="591"/>
      <c r="Y30" s="592"/>
      <c r="Z30" s="643">
        <v>4.2</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97.9</v>
      </c>
      <c r="BH30" s="657"/>
      <c r="BI30" s="657"/>
      <c r="BJ30" s="657"/>
      <c r="BK30" s="657"/>
      <c r="BL30" s="657"/>
      <c r="BM30" s="658">
        <v>93.4</v>
      </c>
      <c r="BN30" s="657"/>
      <c r="BO30" s="657"/>
      <c r="BP30" s="657"/>
      <c r="BQ30" s="659"/>
      <c r="BR30" s="656">
        <v>98</v>
      </c>
      <c r="BS30" s="657"/>
      <c r="BT30" s="657"/>
      <c r="BU30" s="657"/>
      <c r="BV30" s="657"/>
      <c r="BW30" s="657"/>
      <c r="BX30" s="658">
        <v>91.9</v>
      </c>
      <c r="BY30" s="657"/>
      <c r="BZ30" s="657"/>
      <c r="CA30" s="657"/>
      <c r="CB30" s="659"/>
      <c r="CD30" s="662"/>
      <c r="CE30" s="663"/>
      <c r="CF30" s="627" t="s">
        <v>292</v>
      </c>
      <c r="CG30" s="624"/>
      <c r="CH30" s="624"/>
      <c r="CI30" s="624"/>
      <c r="CJ30" s="624"/>
      <c r="CK30" s="624"/>
      <c r="CL30" s="624"/>
      <c r="CM30" s="624"/>
      <c r="CN30" s="624"/>
      <c r="CO30" s="624"/>
      <c r="CP30" s="624"/>
      <c r="CQ30" s="625"/>
      <c r="CR30" s="590">
        <v>1980998</v>
      </c>
      <c r="CS30" s="591"/>
      <c r="CT30" s="591"/>
      <c r="CU30" s="591"/>
      <c r="CV30" s="591"/>
      <c r="CW30" s="591"/>
      <c r="CX30" s="591"/>
      <c r="CY30" s="592"/>
      <c r="CZ30" s="593">
        <v>9.6</v>
      </c>
      <c r="DA30" s="611"/>
      <c r="DB30" s="611"/>
      <c r="DC30" s="612"/>
      <c r="DD30" s="596">
        <v>1898929</v>
      </c>
      <c r="DE30" s="591"/>
      <c r="DF30" s="591"/>
      <c r="DG30" s="591"/>
      <c r="DH30" s="591"/>
      <c r="DI30" s="591"/>
      <c r="DJ30" s="591"/>
      <c r="DK30" s="592"/>
      <c r="DL30" s="596">
        <v>1898929</v>
      </c>
      <c r="DM30" s="591"/>
      <c r="DN30" s="591"/>
      <c r="DO30" s="591"/>
      <c r="DP30" s="591"/>
      <c r="DQ30" s="591"/>
      <c r="DR30" s="591"/>
      <c r="DS30" s="591"/>
      <c r="DT30" s="591"/>
      <c r="DU30" s="591"/>
      <c r="DV30" s="592"/>
      <c r="DW30" s="613">
        <v>14.1</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1595558</v>
      </c>
      <c r="S31" s="591"/>
      <c r="T31" s="591"/>
      <c r="U31" s="591"/>
      <c r="V31" s="591"/>
      <c r="W31" s="591"/>
      <c r="X31" s="591"/>
      <c r="Y31" s="592"/>
      <c r="Z31" s="643">
        <v>7</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98.4</v>
      </c>
      <c r="BH31" s="609"/>
      <c r="BI31" s="609"/>
      <c r="BJ31" s="609"/>
      <c r="BK31" s="609"/>
      <c r="BL31" s="609"/>
      <c r="BM31" s="645">
        <v>95.4</v>
      </c>
      <c r="BN31" s="655"/>
      <c r="BO31" s="655"/>
      <c r="BP31" s="655"/>
      <c r="BQ31" s="619"/>
      <c r="BR31" s="654">
        <v>98.4</v>
      </c>
      <c r="BS31" s="609"/>
      <c r="BT31" s="609"/>
      <c r="BU31" s="609"/>
      <c r="BV31" s="609"/>
      <c r="BW31" s="609"/>
      <c r="BX31" s="645">
        <v>93.8</v>
      </c>
      <c r="BY31" s="655"/>
      <c r="BZ31" s="655"/>
      <c r="CA31" s="655"/>
      <c r="CB31" s="619"/>
      <c r="CD31" s="662"/>
      <c r="CE31" s="663"/>
      <c r="CF31" s="627" t="s">
        <v>296</v>
      </c>
      <c r="CG31" s="624"/>
      <c r="CH31" s="624"/>
      <c r="CI31" s="624"/>
      <c r="CJ31" s="624"/>
      <c r="CK31" s="624"/>
      <c r="CL31" s="624"/>
      <c r="CM31" s="624"/>
      <c r="CN31" s="624"/>
      <c r="CO31" s="624"/>
      <c r="CP31" s="624"/>
      <c r="CQ31" s="625"/>
      <c r="CR31" s="590">
        <v>201268</v>
      </c>
      <c r="CS31" s="609"/>
      <c r="CT31" s="609"/>
      <c r="CU31" s="609"/>
      <c r="CV31" s="609"/>
      <c r="CW31" s="609"/>
      <c r="CX31" s="609"/>
      <c r="CY31" s="610"/>
      <c r="CZ31" s="593">
        <v>1</v>
      </c>
      <c r="DA31" s="611"/>
      <c r="DB31" s="611"/>
      <c r="DC31" s="612"/>
      <c r="DD31" s="596">
        <v>198477</v>
      </c>
      <c r="DE31" s="609"/>
      <c r="DF31" s="609"/>
      <c r="DG31" s="609"/>
      <c r="DH31" s="609"/>
      <c r="DI31" s="609"/>
      <c r="DJ31" s="609"/>
      <c r="DK31" s="610"/>
      <c r="DL31" s="596">
        <v>198477</v>
      </c>
      <c r="DM31" s="609"/>
      <c r="DN31" s="609"/>
      <c r="DO31" s="609"/>
      <c r="DP31" s="609"/>
      <c r="DQ31" s="609"/>
      <c r="DR31" s="609"/>
      <c r="DS31" s="609"/>
      <c r="DT31" s="609"/>
      <c r="DU31" s="609"/>
      <c r="DV31" s="610"/>
      <c r="DW31" s="613">
        <v>1.5</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467162</v>
      </c>
      <c r="S32" s="591"/>
      <c r="T32" s="591"/>
      <c r="U32" s="591"/>
      <c r="V32" s="591"/>
      <c r="W32" s="591"/>
      <c r="X32" s="591"/>
      <c r="Y32" s="592"/>
      <c r="Z32" s="643">
        <v>2.1</v>
      </c>
      <c r="AA32" s="643"/>
      <c r="AB32" s="643"/>
      <c r="AC32" s="643"/>
      <c r="AD32" s="644">
        <v>2775</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97.2</v>
      </c>
      <c r="BH32" s="575"/>
      <c r="BI32" s="575"/>
      <c r="BJ32" s="575"/>
      <c r="BK32" s="575"/>
      <c r="BL32" s="575"/>
      <c r="BM32" s="638">
        <v>90.6</v>
      </c>
      <c r="BN32" s="575"/>
      <c r="BO32" s="575"/>
      <c r="BP32" s="575"/>
      <c r="BQ32" s="632"/>
      <c r="BR32" s="653">
        <v>97.1</v>
      </c>
      <c r="BS32" s="575"/>
      <c r="BT32" s="575"/>
      <c r="BU32" s="575"/>
      <c r="BV32" s="575"/>
      <c r="BW32" s="575"/>
      <c r="BX32" s="638">
        <v>88.8</v>
      </c>
      <c r="BY32" s="575"/>
      <c r="BZ32" s="575"/>
      <c r="CA32" s="575"/>
      <c r="CB32" s="632"/>
      <c r="CD32" s="664"/>
      <c r="CE32" s="665"/>
      <c r="CF32" s="627" t="s">
        <v>299</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1514400</v>
      </c>
      <c r="S33" s="591"/>
      <c r="T33" s="591"/>
      <c r="U33" s="591"/>
      <c r="V33" s="591"/>
      <c r="W33" s="591"/>
      <c r="X33" s="591"/>
      <c r="Y33" s="592"/>
      <c r="Z33" s="643">
        <v>6.7</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8801955</v>
      </c>
      <c r="CS33" s="609"/>
      <c r="CT33" s="609"/>
      <c r="CU33" s="609"/>
      <c r="CV33" s="609"/>
      <c r="CW33" s="609"/>
      <c r="CX33" s="609"/>
      <c r="CY33" s="610"/>
      <c r="CZ33" s="593">
        <v>42.6</v>
      </c>
      <c r="DA33" s="611"/>
      <c r="DB33" s="611"/>
      <c r="DC33" s="612"/>
      <c r="DD33" s="596">
        <v>7220275</v>
      </c>
      <c r="DE33" s="609"/>
      <c r="DF33" s="609"/>
      <c r="DG33" s="609"/>
      <c r="DH33" s="609"/>
      <c r="DI33" s="609"/>
      <c r="DJ33" s="609"/>
      <c r="DK33" s="610"/>
      <c r="DL33" s="596">
        <v>5474520</v>
      </c>
      <c r="DM33" s="609"/>
      <c r="DN33" s="609"/>
      <c r="DO33" s="609"/>
      <c r="DP33" s="609"/>
      <c r="DQ33" s="609"/>
      <c r="DR33" s="609"/>
      <c r="DS33" s="609"/>
      <c r="DT33" s="609"/>
      <c r="DU33" s="609"/>
      <c r="DV33" s="610"/>
      <c r="DW33" s="613">
        <v>40.799999999999997</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2723023</v>
      </c>
      <c r="CS34" s="591"/>
      <c r="CT34" s="591"/>
      <c r="CU34" s="591"/>
      <c r="CV34" s="591"/>
      <c r="CW34" s="591"/>
      <c r="CX34" s="591"/>
      <c r="CY34" s="592"/>
      <c r="CZ34" s="593">
        <v>13.2</v>
      </c>
      <c r="DA34" s="611"/>
      <c r="DB34" s="611"/>
      <c r="DC34" s="612"/>
      <c r="DD34" s="596">
        <v>2078906</v>
      </c>
      <c r="DE34" s="591"/>
      <c r="DF34" s="591"/>
      <c r="DG34" s="591"/>
      <c r="DH34" s="591"/>
      <c r="DI34" s="591"/>
      <c r="DJ34" s="591"/>
      <c r="DK34" s="592"/>
      <c r="DL34" s="596">
        <v>1824768</v>
      </c>
      <c r="DM34" s="591"/>
      <c r="DN34" s="591"/>
      <c r="DO34" s="591"/>
      <c r="DP34" s="591"/>
      <c r="DQ34" s="591"/>
      <c r="DR34" s="591"/>
      <c r="DS34" s="591"/>
      <c r="DT34" s="591"/>
      <c r="DU34" s="591"/>
      <c r="DV34" s="592"/>
      <c r="DW34" s="613">
        <v>13.6</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643700</v>
      </c>
      <c r="S35" s="591"/>
      <c r="T35" s="591"/>
      <c r="U35" s="591"/>
      <c r="V35" s="591"/>
      <c r="W35" s="591"/>
      <c r="X35" s="591"/>
      <c r="Y35" s="592"/>
      <c r="Z35" s="643">
        <v>2.8</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2809170</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5294</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376053</v>
      </c>
      <c r="CS35" s="609"/>
      <c r="CT35" s="609"/>
      <c r="CU35" s="609"/>
      <c r="CV35" s="609"/>
      <c r="CW35" s="609"/>
      <c r="CX35" s="609"/>
      <c r="CY35" s="610"/>
      <c r="CZ35" s="593">
        <v>1.8</v>
      </c>
      <c r="DA35" s="611"/>
      <c r="DB35" s="611"/>
      <c r="DC35" s="612"/>
      <c r="DD35" s="596">
        <v>276727</v>
      </c>
      <c r="DE35" s="609"/>
      <c r="DF35" s="609"/>
      <c r="DG35" s="609"/>
      <c r="DH35" s="609"/>
      <c r="DI35" s="609"/>
      <c r="DJ35" s="609"/>
      <c r="DK35" s="610"/>
      <c r="DL35" s="596">
        <v>276727</v>
      </c>
      <c r="DM35" s="609"/>
      <c r="DN35" s="609"/>
      <c r="DO35" s="609"/>
      <c r="DP35" s="609"/>
      <c r="DQ35" s="609"/>
      <c r="DR35" s="609"/>
      <c r="DS35" s="609"/>
      <c r="DT35" s="609"/>
      <c r="DU35" s="609"/>
      <c r="DV35" s="610"/>
      <c r="DW35" s="613">
        <v>2.1</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22767117</v>
      </c>
      <c r="S36" s="631"/>
      <c r="T36" s="631"/>
      <c r="U36" s="631"/>
      <c r="V36" s="631"/>
      <c r="W36" s="631"/>
      <c r="X36" s="631"/>
      <c r="Y36" s="634"/>
      <c r="Z36" s="635">
        <v>100</v>
      </c>
      <c r="AA36" s="635"/>
      <c r="AB36" s="635"/>
      <c r="AC36" s="635"/>
      <c r="AD36" s="636">
        <v>12786931</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405278</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-67190</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2270011</v>
      </c>
      <c r="CS36" s="591"/>
      <c r="CT36" s="591"/>
      <c r="CU36" s="591"/>
      <c r="CV36" s="591"/>
      <c r="CW36" s="591"/>
      <c r="CX36" s="591"/>
      <c r="CY36" s="592"/>
      <c r="CZ36" s="593">
        <v>11</v>
      </c>
      <c r="DA36" s="611"/>
      <c r="DB36" s="611"/>
      <c r="DC36" s="612"/>
      <c r="DD36" s="596">
        <v>1862619</v>
      </c>
      <c r="DE36" s="591"/>
      <c r="DF36" s="591"/>
      <c r="DG36" s="591"/>
      <c r="DH36" s="591"/>
      <c r="DI36" s="591"/>
      <c r="DJ36" s="591"/>
      <c r="DK36" s="592"/>
      <c r="DL36" s="596">
        <v>1767103</v>
      </c>
      <c r="DM36" s="591"/>
      <c r="DN36" s="591"/>
      <c r="DO36" s="591"/>
      <c r="DP36" s="591"/>
      <c r="DQ36" s="591"/>
      <c r="DR36" s="591"/>
      <c r="DS36" s="591"/>
      <c r="DT36" s="591"/>
      <c r="DU36" s="591"/>
      <c r="DV36" s="592"/>
      <c r="DW36" s="613">
        <v>13.2</v>
      </c>
      <c r="DX36" s="614"/>
      <c r="DY36" s="614"/>
      <c r="DZ36" s="614"/>
      <c r="EA36" s="614"/>
      <c r="EB36" s="614"/>
      <c r="EC36" s="615"/>
    </row>
    <row r="37" spans="2:133" ht="11.25" customHeight="1">
      <c r="AQ37" s="616" t="s">
        <v>314</v>
      </c>
      <c r="AR37" s="617"/>
      <c r="AS37" s="617"/>
      <c r="AT37" s="617"/>
      <c r="AU37" s="617"/>
      <c r="AV37" s="617"/>
      <c r="AW37" s="617"/>
      <c r="AX37" s="617"/>
      <c r="AY37" s="618"/>
      <c r="AZ37" s="590">
        <v>304692</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11170</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966235</v>
      </c>
      <c r="CS37" s="609"/>
      <c r="CT37" s="609"/>
      <c r="CU37" s="609"/>
      <c r="CV37" s="609"/>
      <c r="CW37" s="609"/>
      <c r="CX37" s="609"/>
      <c r="CY37" s="610"/>
      <c r="CZ37" s="593">
        <v>4.7</v>
      </c>
      <c r="DA37" s="611"/>
      <c r="DB37" s="611"/>
      <c r="DC37" s="612"/>
      <c r="DD37" s="596">
        <v>957858</v>
      </c>
      <c r="DE37" s="609"/>
      <c r="DF37" s="609"/>
      <c r="DG37" s="609"/>
      <c r="DH37" s="609"/>
      <c r="DI37" s="609"/>
      <c r="DJ37" s="609"/>
      <c r="DK37" s="610"/>
      <c r="DL37" s="596">
        <v>957858</v>
      </c>
      <c r="DM37" s="609"/>
      <c r="DN37" s="609"/>
      <c r="DO37" s="609"/>
      <c r="DP37" s="609"/>
      <c r="DQ37" s="609"/>
      <c r="DR37" s="609"/>
      <c r="DS37" s="609"/>
      <c r="DT37" s="609"/>
      <c r="DU37" s="609"/>
      <c r="DV37" s="610"/>
      <c r="DW37" s="613">
        <v>7.1</v>
      </c>
      <c r="DX37" s="614"/>
      <c r="DY37" s="614"/>
      <c r="DZ37" s="614"/>
      <c r="EA37" s="614"/>
      <c r="EB37" s="614"/>
      <c r="EC37" s="615"/>
    </row>
    <row r="38" spans="2:133" ht="11.25" customHeight="1">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20897</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2403892</v>
      </c>
      <c r="CS38" s="591"/>
      <c r="CT38" s="591"/>
      <c r="CU38" s="591"/>
      <c r="CV38" s="591"/>
      <c r="CW38" s="591"/>
      <c r="CX38" s="591"/>
      <c r="CY38" s="592"/>
      <c r="CZ38" s="593">
        <v>11.6</v>
      </c>
      <c r="DA38" s="611"/>
      <c r="DB38" s="611"/>
      <c r="DC38" s="612"/>
      <c r="DD38" s="596">
        <v>2007108</v>
      </c>
      <c r="DE38" s="591"/>
      <c r="DF38" s="591"/>
      <c r="DG38" s="591"/>
      <c r="DH38" s="591"/>
      <c r="DI38" s="591"/>
      <c r="DJ38" s="591"/>
      <c r="DK38" s="592"/>
      <c r="DL38" s="596">
        <v>1605222</v>
      </c>
      <c r="DM38" s="591"/>
      <c r="DN38" s="591"/>
      <c r="DO38" s="591"/>
      <c r="DP38" s="591"/>
      <c r="DQ38" s="591"/>
      <c r="DR38" s="591"/>
      <c r="DS38" s="591"/>
      <c r="DT38" s="591"/>
      <c r="DU38" s="591"/>
      <c r="DV38" s="592"/>
      <c r="DW38" s="613">
        <v>12</v>
      </c>
      <c r="DX38" s="614"/>
      <c r="DY38" s="614"/>
      <c r="DZ38" s="614"/>
      <c r="EA38" s="614"/>
      <c r="EB38" s="614"/>
      <c r="EC38" s="615"/>
    </row>
    <row r="39" spans="2:133" ht="11.25" customHeight="1">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95</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1019276</v>
      </c>
      <c r="CS39" s="609"/>
      <c r="CT39" s="609"/>
      <c r="CU39" s="609"/>
      <c r="CV39" s="609"/>
      <c r="CW39" s="609"/>
      <c r="CX39" s="609"/>
      <c r="CY39" s="610"/>
      <c r="CZ39" s="593">
        <v>4.9000000000000004</v>
      </c>
      <c r="DA39" s="611"/>
      <c r="DB39" s="611"/>
      <c r="DC39" s="612"/>
      <c r="DD39" s="596">
        <v>994215</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791648</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101</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9700</v>
      </c>
      <c r="CS40" s="591"/>
      <c r="CT40" s="591"/>
      <c r="CU40" s="591"/>
      <c r="CV40" s="591"/>
      <c r="CW40" s="591"/>
      <c r="CX40" s="591"/>
      <c r="CY40" s="592"/>
      <c r="CZ40" s="593">
        <v>0</v>
      </c>
      <c r="DA40" s="611"/>
      <c r="DB40" s="611"/>
      <c r="DC40" s="612"/>
      <c r="DD40" s="596">
        <v>700</v>
      </c>
      <c r="DE40" s="591"/>
      <c r="DF40" s="591"/>
      <c r="DG40" s="591"/>
      <c r="DH40" s="591"/>
      <c r="DI40" s="591"/>
      <c r="DJ40" s="591"/>
      <c r="DK40" s="592"/>
      <c r="DL40" s="596">
        <v>700</v>
      </c>
      <c r="DM40" s="591"/>
      <c r="DN40" s="591"/>
      <c r="DO40" s="591"/>
      <c r="DP40" s="591"/>
      <c r="DQ40" s="591"/>
      <c r="DR40" s="591"/>
      <c r="DS40" s="591"/>
      <c r="DT40" s="591"/>
      <c r="DU40" s="591"/>
      <c r="DV40" s="592"/>
      <c r="DW40" s="613">
        <v>0</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1307552</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220</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2760396</v>
      </c>
      <c r="CS42" s="591"/>
      <c r="CT42" s="591"/>
      <c r="CU42" s="591"/>
      <c r="CV42" s="591"/>
      <c r="CW42" s="591"/>
      <c r="CX42" s="591"/>
      <c r="CY42" s="592"/>
      <c r="CZ42" s="593">
        <v>13.4</v>
      </c>
      <c r="DA42" s="594"/>
      <c r="DB42" s="594"/>
      <c r="DC42" s="595"/>
      <c r="DD42" s="596">
        <v>1004496</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104341</v>
      </c>
      <c r="CS43" s="609"/>
      <c r="CT43" s="609"/>
      <c r="CU43" s="609"/>
      <c r="CV43" s="609"/>
      <c r="CW43" s="609"/>
      <c r="CX43" s="609"/>
      <c r="CY43" s="610"/>
      <c r="CZ43" s="593">
        <v>0.5</v>
      </c>
      <c r="DA43" s="611"/>
      <c r="DB43" s="611"/>
      <c r="DC43" s="612"/>
      <c r="DD43" s="596">
        <v>104341</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2760396</v>
      </c>
      <c r="CS44" s="591"/>
      <c r="CT44" s="591"/>
      <c r="CU44" s="591"/>
      <c r="CV44" s="591"/>
      <c r="CW44" s="591"/>
      <c r="CX44" s="591"/>
      <c r="CY44" s="592"/>
      <c r="CZ44" s="593">
        <v>13.4</v>
      </c>
      <c r="DA44" s="594"/>
      <c r="DB44" s="594"/>
      <c r="DC44" s="595"/>
      <c r="DD44" s="596">
        <v>1004496</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528168</v>
      </c>
      <c r="CS45" s="609"/>
      <c r="CT45" s="609"/>
      <c r="CU45" s="609"/>
      <c r="CV45" s="609"/>
      <c r="CW45" s="609"/>
      <c r="CX45" s="609"/>
      <c r="CY45" s="610"/>
      <c r="CZ45" s="593">
        <v>2.6</v>
      </c>
      <c r="DA45" s="611"/>
      <c r="DB45" s="611"/>
      <c r="DC45" s="612"/>
      <c r="DD45" s="596">
        <v>88226</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1924417</v>
      </c>
      <c r="CS46" s="591"/>
      <c r="CT46" s="591"/>
      <c r="CU46" s="591"/>
      <c r="CV46" s="591"/>
      <c r="CW46" s="591"/>
      <c r="CX46" s="591"/>
      <c r="CY46" s="592"/>
      <c r="CZ46" s="593">
        <v>9.3000000000000007</v>
      </c>
      <c r="DA46" s="594"/>
      <c r="DB46" s="594"/>
      <c r="DC46" s="595"/>
      <c r="DD46" s="596">
        <v>871559</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20643188</v>
      </c>
      <c r="CS49" s="575"/>
      <c r="CT49" s="575"/>
      <c r="CU49" s="575"/>
      <c r="CV49" s="575"/>
      <c r="CW49" s="575"/>
      <c r="CX49" s="575"/>
      <c r="CY49" s="576"/>
      <c r="CZ49" s="577">
        <v>100</v>
      </c>
      <c r="DA49" s="578"/>
      <c r="DB49" s="578"/>
      <c r="DC49" s="579"/>
      <c r="DD49" s="580">
        <v>14161269</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22776</v>
      </c>
      <c r="R7" s="1104"/>
      <c r="S7" s="1104"/>
      <c r="T7" s="1104"/>
      <c r="U7" s="1104"/>
      <c r="V7" s="1104">
        <v>20652</v>
      </c>
      <c r="W7" s="1104"/>
      <c r="X7" s="1104"/>
      <c r="Y7" s="1104"/>
      <c r="Z7" s="1104"/>
      <c r="AA7" s="1104">
        <v>2124</v>
      </c>
      <c r="AB7" s="1104"/>
      <c r="AC7" s="1104"/>
      <c r="AD7" s="1104"/>
      <c r="AE7" s="1105"/>
      <c r="AF7" s="1106">
        <v>1417</v>
      </c>
      <c r="AG7" s="1107"/>
      <c r="AH7" s="1107"/>
      <c r="AI7" s="1107"/>
      <c r="AJ7" s="1108"/>
      <c r="AK7" s="1090">
        <v>967</v>
      </c>
      <c r="AL7" s="1091"/>
      <c r="AM7" s="1091"/>
      <c r="AN7" s="1091"/>
      <c r="AO7" s="1091"/>
      <c r="AP7" s="1091">
        <v>22352</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544</v>
      </c>
      <c r="BT7" s="1095"/>
      <c r="BU7" s="1095"/>
      <c r="BV7" s="1095"/>
      <c r="BW7" s="1095"/>
      <c r="BX7" s="1095"/>
      <c r="BY7" s="1095"/>
      <c r="BZ7" s="1095"/>
      <c r="CA7" s="1095"/>
      <c r="CB7" s="1095"/>
      <c r="CC7" s="1095"/>
      <c r="CD7" s="1095"/>
      <c r="CE7" s="1095"/>
      <c r="CF7" s="1095"/>
      <c r="CG7" s="1096"/>
      <c r="CH7" s="1087">
        <v>-1</v>
      </c>
      <c r="CI7" s="1088"/>
      <c r="CJ7" s="1088"/>
      <c r="CK7" s="1088"/>
      <c r="CL7" s="1089"/>
      <c r="CM7" s="1087">
        <v>113</v>
      </c>
      <c r="CN7" s="1088"/>
      <c r="CO7" s="1088"/>
      <c r="CP7" s="1088"/>
      <c r="CQ7" s="1089"/>
      <c r="CR7" s="1087">
        <v>100</v>
      </c>
      <c r="CS7" s="1088"/>
      <c r="CT7" s="1088"/>
      <c r="CU7" s="1088"/>
      <c r="CV7" s="1089"/>
      <c r="CW7" s="1087">
        <v>10</v>
      </c>
      <c r="CX7" s="1088"/>
      <c r="CY7" s="1088"/>
      <c r="CZ7" s="1088"/>
      <c r="DA7" s="1089"/>
      <c r="DB7" s="1087" t="s">
        <v>545</v>
      </c>
      <c r="DC7" s="1088"/>
      <c r="DD7" s="1088"/>
      <c r="DE7" s="1088"/>
      <c r="DF7" s="1089"/>
      <c r="DG7" s="1087" t="s">
        <v>545</v>
      </c>
      <c r="DH7" s="1088"/>
      <c r="DI7" s="1088"/>
      <c r="DJ7" s="1088"/>
      <c r="DK7" s="1089"/>
      <c r="DL7" s="1087" t="s">
        <v>537</v>
      </c>
      <c r="DM7" s="1088"/>
      <c r="DN7" s="1088"/>
      <c r="DO7" s="1088"/>
      <c r="DP7" s="1089"/>
      <c r="DQ7" s="1087" t="s">
        <v>537</v>
      </c>
      <c r="DR7" s="1088"/>
      <c r="DS7" s="1088"/>
      <c r="DT7" s="1088"/>
      <c r="DU7" s="1089"/>
      <c r="DV7" s="1114"/>
      <c r="DW7" s="1115"/>
      <c r="DX7" s="1115"/>
      <c r="DY7" s="1115"/>
      <c r="DZ7" s="1116"/>
      <c r="EA7" s="207"/>
    </row>
    <row r="8" spans="1:131" s="208" customFormat="1" ht="26.25" customHeight="1">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67">
        <v>22776</v>
      </c>
      <c r="R23" s="1068"/>
      <c r="S23" s="1068"/>
      <c r="T23" s="1068"/>
      <c r="U23" s="1068"/>
      <c r="V23" s="1068">
        <v>20652</v>
      </c>
      <c r="W23" s="1068"/>
      <c r="X23" s="1068"/>
      <c r="Y23" s="1068"/>
      <c r="Z23" s="1068"/>
      <c r="AA23" s="1068">
        <v>2124</v>
      </c>
      <c r="AB23" s="1068"/>
      <c r="AC23" s="1068"/>
      <c r="AD23" s="1068"/>
      <c r="AE23" s="1069"/>
      <c r="AF23" s="1070">
        <v>1417</v>
      </c>
      <c r="AG23" s="1068"/>
      <c r="AH23" s="1068"/>
      <c r="AI23" s="1068"/>
      <c r="AJ23" s="1071"/>
      <c r="AK23" s="1072"/>
      <c r="AL23" s="1073"/>
      <c r="AM23" s="1073"/>
      <c r="AN23" s="1073"/>
      <c r="AO23" s="1073"/>
      <c r="AP23" s="1068">
        <v>22352</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379</v>
      </c>
      <c r="C28" s="1050"/>
      <c r="D28" s="1050"/>
      <c r="E28" s="1050"/>
      <c r="F28" s="1050"/>
      <c r="G28" s="1050"/>
      <c r="H28" s="1050"/>
      <c r="I28" s="1050"/>
      <c r="J28" s="1050"/>
      <c r="K28" s="1050"/>
      <c r="L28" s="1050"/>
      <c r="M28" s="1050"/>
      <c r="N28" s="1050"/>
      <c r="O28" s="1050"/>
      <c r="P28" s="1051"/>
      <c r="Q28" s="1052">
        <v>8731</v>
      </c>
      <c r="R28" s="1053"/>
      <c r="S28" s="1053"/>
      <c r="T28" s="1053"/>
      <c r="U28" s="1053"/>
      <c r="V28" s="1053">
        <v>8726</v>
      </c>
      <c r="W28" s="1053"/>
      <c r="X28" s="1053"/>
      <c r="Y28" s="1053"/>
      <c r="Z28" s="1053"/>
      <c r="AA28" s="1053">
        <v>5</v>
      </c>
      <c r="AB28" s="1053"/>
      <c r="AC28" s="1053"/>
      <c r="AD28" s="1053"/>
      <c r="AE28" s="1054"/>
      <c r="AF28" s="1055">
        <v>5</v>
      </c>
      <c r="AG28" s="1053"/>
      <c r="AH28" s="1053"/>
      <c r="AI28" s="1053"/>
      <c r="AJ28" s="1056"/>
      <c r="AK28" s="1057">
        <v>792</v>
      </c>
      <c r="AL28" s="1045"/>
      <c r="AM28" s="1045"/>
      <c r="AN28" s="1045"/>
      <c r="AO28" s="1045"/>
      <c r="AP28" s="1045" t="s">
        <v>534</v>
      </c>
      <c r="AQ28" s="1045"/>
      <c r="AR28" s="1045"/>
      <c r="AS28" s="1045"/>
      <c r="AT28" s="1045"/>
      <c r="AU28" s="1045" t="s">
        <v>534</v>
      </c>
      <c r="AV28" s="1045"/>
      <c r="AW28" s="1045"/>
      <c r="AX28" s="1045"/>
      <c r="AY28" s="1045"/>
      <c r="AZ28" s="1046" t="s">
        <v>534</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380</v>
      </c>
      <c r="C29" s="1037"/>
      <c r="D29" s="1037"/>
      <c r="E29" s="1037"/>
      <c r="F29" s="1037"/>
      <c r="G29" s="1037"/>
      <c r="H29" s="1037"/>
      <c r="I29" s="1037"/>
      <c r="J29" s="1037"/>
      <c r="K29" s="1037"/>
      <c r="L29" s="1037"/>
      <c r="M29" s="1037"/>
      <c r="N29" s="1037"/>
      <c r="O29" s="1037"/>
      <c r="P29" s="1038"/>
      <c r="Q29" s="1042">
        <v>4632</v>
      </c>
      <c r="R29" s="1043"/>
      <c r="S29" s="1043"/>
      <c r="T29" s="1043"/>
      <c r="U29" s="1043"/>
      <c r="V29" s="1043">
        <v>4515</v>
      </c>
      <c r="W29" s="1043"/>
      <c r="X29" s="1043"/>
      <c r="Y29" s="1043"/>
      <c r="Z29" s="1043"/>
      <c r="AA29" s="1043">
        <v>118</v>
      </c>
      <c r="AB29" s="1043"/>
      <c r="AC29" s="1043"/>
      <c r="AD29" s="1043"/>
      <c r="AE29" s="1044"/>
      <c r="AF29" s="1018">
        <v>118</v>
      </c>
      <c r="AG29" s="1019"/>
      <c r="AH29" s="1019"/>
      <c r="AI29" s="1019"/>
      <c r="AJ29" s="1020"/>
      <c r="AK29" s="979">
        <v>710</v>
      </c>
      <c r="AL29" s="970"/>
      <c r="AM29" s="970"/>
      <c r="AN29" s="970"/>
      <c r="AO29" s="970"/>
      <c r="AP29" s="970" t="s">
        <v>534</v>
      </c>
      <c r="AQ29" s="970"/>
      <c r="AR29" s="970"/>
      <c r="AS29" s="970"/>
      <c r="AT29" s="970"/>
      <c r="AU29" s="970" t="s">
        <v>535</v>
      </c>
      <c r="AV29" s="970"/>
      <c r="AW29" s="970"/>
      <c r="AX29" s="970"/>
      <c r="AY29" s="970"/>
      <c r="AZ29" s="1041" t="s">
        <v>535</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381</v>
      </c>
      <c r="C30" s="1037"/>
      <c r="D30" s="1037"/>
      <c r="E30" s="1037"/>
      <c r="F30" s="1037"/>
      <c r="G30" s="1037"/>
      <c r="H30" s="1037"/>
      <c r="I30" s="1037"/>
      <c r="J30" s="1037"/>
      <c r="K30" s="1037"/>
      <c r="L30" s="1037"/>
      <c r="M30" s="1037"/>
      <c r="N30" s="1037"/>
      <c r="O30" s="1037"/>
      <c r="P30" s="1038"/>
      <c r="Q30" s="1042">
        <v>453</v>
      </c>
      <c r="R30" s="1043"/>
      <c r="S30" s="1043"/>
      <c r="T30" s="1043"/>
      <c r="U30" s="1043"/>
      <c r="V30" s="1043">
        <v>443</v>
      </c>
      <c r="W30" s="1043"/>
      <c r="X30" s="1043"/>
      <c r="Y30" s="1043"/>
      <c r="Z30" s="1043"/>
      <c r="AA30" s="1043">
        <v>9</v>
      </c>
      <c r="AB30" s="1043"/>
      <c r="AC30" s="1043"/>
      <c r="AD30" s="1043"/>
      <c r="AE30" s="1044"/>
      <c r="AF30" s="1018">
        <v>9</v>
      </c>
      <c r="AG30" s="1019"/>
      <c r="AH30" s="1019"/>
      <c r="AI30" s="1019"/>
      <c r="AJ30" s="1020"/>
      <c r="AK30" s="979">
        <v>135</v>
      </c>
      <c r="AL30" s="970"/>
      <c r="AM30" s="970"/>
      <c r="AN30" s="970"/>
      <c r="AO30" s="970"/>
      <c r="AP30" s="970" t="s">
        <v>534</v>
      </c>
      <c r="AQ30" s="970"/>
      <c r="AR30" s="970"/>
      <c r="AS30" s="970"/>
      <c r="AT30" s="970"/>
      <c r="AU30" s="970" t="s">
        <v>534</v>
      </c>
      <c r="AV30" s="970"/>
      <c r="AW30" s="970"/>
      <c r="AX30" s="970"/>
      <c r="AY30" s="970"/>
      <c r="AZ30" s="1041" t="s">
        <v>534</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382</v>
      </c>
      <c r="C31" s="1037"/>
      <c r="D31" s="1037"/>
      <c r="E31" s="1037"/>
      <c r="F31" s="1037"/>
      <c r="G31" s="1037"/>
      <c r="H31" s="1037"/>
      <c r="I31" s="1037"/>
      <c r="J31" s="1037"/>
      <c r="K31" s="1037"/>
      <c r="L31" s="1037"/>
      <c r="M31" s="1037"/>
      <c r="N31" s="1037"/>
      <c r="O31" s="1037"/>
      <c r="P31" s="1038"/>
      <c r="Q31" s="1042">
        <v>12</v>
      </c>
      <c r="R31" s="1043"/>
      <c r="S31" s="1043"/>
      <c r="T31" s="1043"/>
      <c r="U31" s="1043"/>
      <c r="V31" s="1043">
        <v>10</v>
      </c>
      <c r="W31" s="1043"/>
      <c r="X31" s="1043"/>
      <c r="Y31" s="1043"/>
      <c r="Z31" s="1043"/>
      <c r="AA31" s="1043">
        <v>2</v>
      </c>
      <c r="AB31" s="1043"/>
      <c r="AC31" s="1043"/>
      <c r="AD31" s="1043"/>
      <c r="AE31" s="1044"/>
      <c r="AF31" s="1018">
        <v>2</v>
      </c>
      <c r="AG31" s="1019"/>
      <c r="AH31" s="1019"/>
      <c r="AI31" s="1019"/>
      <c r="AJ31" s="1020"/>
      <c r="AK31" s="979" t="s">
        <v>534</v>
      </c>
      <c r="AL31" s="970"/>
      <c r="AM31" s="970"/>
      <c r="AN31" s="970"/>
      <c r="AO31" s="970"/>
      <c r="AP31" s="970" t="s">
        <v>534</v>
      </c>
      <c r="AQ31" s="970"/>
      <c r="AR31" s="970"/>
      <c r="AS31" s="970"/>
      <c r="AT31" s="970"/>
      <c r="AU31" s="970" t="s">
        <v>534</v>
      </c>
      <c r="AV31" s="970"/>
      <c r="AW31" s="970"/>
      <c r="AX31" s="970"/>
      <c r="AY31" s="970"/>
      <c r="AZ31" s="1041" t="s">
        <v>534</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383</v>
      </c>
      <c r="C32" s="1037"/>
      <c r="D32" s="1037"/>
      <c r="E32" s="1037"/>
      <c r="F32" s="1037"/>
      <c r="G32" s="1037"/>
      <c r="H32" s="1037"/>
      <c r="I32" s="1037"/>
      <c r="J32" s="1037"/>
      <c r="K32" s="1037"/>
      <c r="L32" s="1037"/>
      <c r="M32" s="1037"/>
      <c r="N32" s="1037"/>
      <c r="O32" s="1037"/>
      <c r="P32" s="1038"/>
      <c r="Q32" s="1042">
        <v>1171</v>
      </c>
      <c r="R32" s="1043"/>
      <c r="S32" s="1043"/>
      <c r="T32" s="1043"/>
      <c r="U32" s="1043"/>
      <c r="V32" s="1043">
        <v>1154</v>
      </c>
      <c r="W32" s="1043"/>
      <c r="X32" s="1043"/>
      <c r="Y32" s="1043"/>
      <c r="Z32" s="1043"/>
      <c r="AA32" s="1043">
        <v>17</v>
      </c>
      <c r="AB32" s="1043"/>
      <c r="AC32" s="1043"/>
      <c r="AD32" s="1043"/>
      <c r="AE32" s="1044"/>
      <c r="AF32" s="1018">
        <v>1406</v>
      </c>
      <c r="AG32" s="1019"/>
      <c r="AH32" s="1019"/>
      <c r="AI32" s="1019"/>
      <c r="AJ32" s="1020"/>
      <c r="AK32" s="979">
        <v>405</v>
      </c>
      <c r="AL32" s="970"/>
      <c r="AM32" s="970"/>
      <c r="AN32" s="970"/>
      <c r="AO32" s="970"/>
      <c r="AP32" s="970">
        <v>5348</v>
      </c>
      <c r="AQ32" s="970"/>
      <c r="AR32" s="970"/>
      <c r="AS32" s="970"/>
      <c r="AT32" s="970"/>
      <c r="AU32" s="970">
        <v>4263</v>
      </c>
      <c r="AV32" s="970"/>
      <c r="AW32" s="970"/>
      <c r="AX32" s="970"/>
      <c r="AY32" s="970"/>
      <c r="AZ32" s="1041" t="s">
        <v>537</v>
      </c>
      <c r="BA32" s="1041"/>
      <c r="BB32" s="1041"/>
      <c r="BC32" s="1041"/>
      <c r="BD32" s="1041"/>
      <c r="BE32" s="1031" t="s">
        <v>384</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385</v>
      </c>
      <c r="C33" s="1037"/>
      <c r="D33" s="1037"/>
      <c r="E33" s="1037"/>
      <c r="F33" s="1037"/>
      <c r="G33" s="1037"/>
      <c r="H33" s="1037"/>
      <c r="I33" s="1037"/>
      <c r="J33" s="1037"/>
      <c r="K33" s="1037"/>
      <c r="L33" s="1037"/>
      <c r="M33" s="1037"/>
      <c r="N33" s="1037"/>
      <c r="O33" s="1037"/>
      <c r="P33" s="1038"/>
      <c r="Q33" s="1042">
        <v>481</v>
      </c>
      <c r="R33" s="1043"/>
      <c r="S33" s="1043"/>
      <c r="T33" s="1043"/>
      <c r="U33" s="1043"/>
      <c r="V33" s="1043">
        <v>468</v>
      </c>
      <c r="W33" s="1043"/>
      <c r="X33" s="1043"/>
      <c r="Y33" s="1043"/>
      <c r="Z33" s="1043"/>
      <c r="AA33" s="1043">
        <v>14</v>
      </c>
      <c r="AB33" s="1043"/>
      <c r="AC33" s="1043"/>
      <c r="AD33" s="1043"/>
      <c r="AE33" s="1044"/>
      <c r="AF33" s="1018">
        <v>14</v>
      </c>
      <c r="AG33" s="1019"/>
      <c r="AH33" s="1019"/>
      <c r="AI33" s="1019"/>
      <c r="AJ33" s="1020"/>
      <c r="AK33" s="979">
        <v>146</v>
      </c>
      <c r="AL33" s="970"/>
      <c r="AM33" s="970"/>
      <c r="AN33" s="970"/>
      <c r="AO33" s="970"/>
      <c r="AP33" s="970">
        <v>2223</v>
      </c>
      <c r="AQ33" s="970"/>
      <c r="AR33" s="970"/>
      <c r="AS33" s="970"/>
      <c r="AT33" s="970"/>
      <c r="AU33" s="970">
        <v>2223</v>
      </c>
      <c r="AV33" s="970"/>
      <c r="AW33" s="970"/>
      <c r="AX33" s="970"/>
      <c r="AY33" s="970"/>
      <c r="AZ33" s="1041" t="s">
        <v>536</v>
      </c>
      <c r="BA33" s="1041"/>
      <c r="BB33" s="1041"/>
      <c r="BC33" s="1041"/>
      <c r="BD33" s="1041"/>
      <c r="BE33" s="1031" t="s">
        <v>386</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t="s">
        <v>387</v>
      </c>
      <c r="C34" s="1037"/>
      <c r="D34" s="1037"/>
      <c r="E34" s="1037"/>
      <c r="F34" s="1037"/>
      <c r="G34" s="1037"/>
      <c r="H34" s="1037"/>
      <c r="I34" s="1037"/>
      <c r="J34" s="1037"/>
      <c r="K34" s="1037"/>
      <c r="L34" s="1037"/>
      <c r="M34" s="1037"/>
      <c r="N34" s="1037"/>
      <c r="O34" s="1037"/>
      <c r="P34" s="1038"/>
      <c r="Q34" s="1042">
        <v>824</v>
      </c>
      <c r="R34" s="1043"/>
      <c r="S34" s="1043"/>
      <c r="T34" s="1043"/>
      <c r="U34" s="1043"/>
      <c r="V34" s="1043">
        <v>796</v>
      </c>
      <c r="W34" s="1043"/>
      <c r="X34" s="1043"/>
      <c r="Y34" s="1043"/>
      <c r="Z34" s="1043"/>
      <c r="AA34" s="1043">
        <v>28</v>
      </c>
      <c r="AB34" s="1043"/>
      <c r="AC34" s="1043"/>
      <c r="AD34" s="1043"/>
      <c r="AE34" s="1044"/>
      <c r="AF34" s="1018">
        <v>23</v>
      </c>
      <c r="AG34" s="1019"/>
      <c r="AH34" s="1019"/>
      <c r="AI34" s="1019"/>
      <c r="AJ34" s="1020"/>
      <c r="AK34" s="979">
        <v>159</v>
      </c>
      <c r="AL34" s="970"/>
      <c r="AM34" s="970"/>
      <c r="AN34" s="970"/>
      <c r="AO34" s="970"/>
      <c r="AP34" s="970">
        <v>2638</v>
      </c>
      <c r="AQ34" s="970"/>
      <c r="AR34" s="970"/>
      <c r="AS34" s="970"/>
      <c r="AT34" s="970"/>
      <c r="AU34" s="970">
        <v>2577</v>
      </c>
      <c r="AV34" s="970"/>
      <c r="AW34" s="970"/>
      <c r="AX34" s="970"/>
      <c r="AY34" s="970"/>
      <c r="AZ34" s="1041" t="s">
        <v>535</v>
      </c>
      <c r="BA34" s="1041"/>
      <c r="BB34" s="1041"/>
      <c r="BC34" s="1041"/>
      <c r="BD34" s="1041"/>
      <c r="BE34" s="1031" t="s">
        <v>386</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367</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1577</v>
      </c>
      <c r="AG63" s="958"/>
      <c r="AH63" s="958"/>
      <c r="AI63" s="958"/>
      <c r="AJ63" s="1029"/>
      <c r="AK63" s="1030"/>
      <c r="AL63" s="962"/>
      <c r="AM63" s="962"/>
      <c r="AN63" s="962"/>
      <c r="AO63" s="962"/>
      <c r="AP63" s="958">
        <v>10210</v>
      </c>
      <c r="AQ63" s="958"/>
      <c r="AR63" s="958"/>
      <c r="AS63" s="958"/>
      <c r="AT63" s="958"/>
      <c r="AU63" s="958">
        <v>9063</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391</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392</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538</v>
      </c>
      <c r="C68" s="985"/>
      <c r="D68" s="985"/>
      <c r="E68" s="985"/>
      <c r="F68" s="985"/>
      <c r="G68" s="985"/>
      <c r="H68" s="985"/>
      <c r="I68" s="985"/>
      <c r="J68" s="985"/>
      <c r="K68" s="985"/>
      <c r="L68" s="985"/>
      <c r="M68" s="985"/>
      <c r="N68" s="985"/>
      <c r="O68" s="985"/>
      <c r="P68" s="986"/>
      <c r="Q68" s="987">
        <v>765</v>
      </c>
      <c r="R68" s="981"/>
      <c r="S68" s="981"/>
      <c r="T68" s="981"/>
      <c r="U68" s="981"/>
      <c r="V68" s="981">
        <v>661</v>
      </c>
      <c r="W68" s="981"/>
      <c r="X68" s="981"/>
      <c r="Y68" s="981"/>
      <c r="Z68" s="981"/>
      <c r="AA68" s="981">
        <v>105</v>
      </c>
      <c r="AB68" s="981"/>
      <c r="AC68" s="981"/>
      <c r="AD68" s="981"/>
      <c r="AE68" s="981"/>
      <c r="AF68" s="981">
        <v>47</v>
      </c>
      <c r="AG68" s="981"/>
      <c r="AH68" s="981"/>
      <c r="AI68" s="981"/>
      <c r="AJ68" s="981"/>
      <c r="AK68" s="981" t="s">
        <v>545</v>
      </c>
      <c r="AL68" s="981"/>
      <c r="AM68" s="981"/>
      <c r="AN68" s="981"/>
      <c r="AO68" s="981"/>
      <c r="AP68" s="981">
        <v>121</v>
      </c>
      <c r="AQ68" s="981"/>
      <c r="AR68" s="981"/>
      <c r="AS68" s="981"/>
      <c r="AT68" s="981"/>
      <c r="AU68" s="981">
        <v>33</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539</v>
      </c>
      <c r="C69" s="974"/>
      <c r="D69" s="974"/>
      <c r="E69" s="974"/>
      <c r="F69" s="974"/>
      <c r="G69" s="974"/>
      <c r="H69" s="974"/>
      <c r="I69" s="974"/>
      <c r="J69" s="974"/>
      <c r="K69" s="974"/>
      <c r="L69" s="974"/>
      <c r="M69" s="974"/>
      <c r="N69" s="974"/>
      <c r="O69" s="974"/>
      <c r="P69" s="975"/>
      <c r="Q69" s="976">
        <v>52</v>
      </c>
      <c r="R69" s="970"/>
      <c r="S69" s="970"/>
      <c r="T69" s="970"/>
      <c r="U69" s="970"/>
      <c r="V69" s="970">
        <v>49</v>
      </c>
      <c r="W69" s="970"/>
      <c r="X69" s="970"/>
      <c r="Y69" s="970"/>
      <c r="Z69" s="970"/>
      <c r="AA69" s="970">
        <v>3</v>
      </c>
      <c r="AB69" s="970"/>
      <c r="AC69" s="970"/>
      <c r="AD69" s="970"/>
      <c r="AE69" s="970"/>
      <c r="AF69" s="970">
        <v>3</v>
      </c>
      <c r="AG69" s="970"/>
      <c r="AH69" s="970"/>
      <c r="AI69" s="970"/>
      <c r="AJ69" s="970"/>
      <c r="AK69" s="970" t="s">
        <v>534</v>
      </c>
      <c r="AL69" s="970"/>
      <c r="AM69" s="970"/>
      <c r="AN69" s="970"/>
      <c r="AO69" s="970"/>
      <c r="AP69" s="970" t="s">
        <v>545</v>
      </c>
      <c r="AQ69" s="970"/>
      <c r="AR69" s="970"/>
      <c r="AS69" s="970"/>
      <c r="AT69" s="970"/>
      <c r="AU69" s="970" t="s">
        <v>537</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540</v>
      </c>
      <c r="C70" s="974"/>
      <c r="D70" s="974"/>
      <c r="E70" s="974"/>
      <c r="F70" s="974"/>
      <c r="G70" s="974"/>
      <c r="H70" s="974"/>
      <c r="I70" s="974"/>
      <c r="J70" s="974"/>
      <c r="K70" s="974"/>
      <c r="L70" s="974"/>
      <c r="M70" s="974"/>
      <c r="N70" s="974"/>
      <c r="O70" s="974"/>
      <c r="P70" s="975"/>
      <c r="Q70" s="976">
        <v>175</v>
      </c>
      <c r="R70" s="970"/>
      <c r="S70" s="970"/>
      <c r="T70" s="970"/>
      <c r="U70" s="970"/>
      <c r="V70" s="970">
        <v>156</v>
      </c>
      <c r="W70" s="970"/>
      <c r="X70" s="970"/>
      <c r="Y70" s="970"/>
      <c r="Z70" s="970"/>
      <c r="AA70" s="970">
        <v>19</v>
      </c>
      <c r="AB70" s="970"/>
      <c r="AC70" s="970"/>
      <c r="AD70" s="970"/>
      <c r="AE70" s="970"/>
      <c r="AF70" s="970">
        <v>19</v>
      </c>
      <c r="AG70" s="970"/>
      <c r="AH70" s="970"/>
      <c r="AI70" s="970"/>
      <c r="AJ70" s="970"/>
      <c r="AK70" s="970">
        <v>12</v>
      </c>
      <c r="AL70" s="970"/>
      <c r="AM70" s="970"/>
      <c r="AN70" s="970"/>
      <c r="AO70" s="970"/>
      <c r="AP70" s="970" t="s">
        <v>545</v>
      </c>
      <c r="AQ70" s="970"/>
      <c r="AR70" s="970"/>
      <c r="AS70" s="970"/>
      <c r="AT70" s="970"/>
      <c r="AU70" s="970" t="s">
        <v>537</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541</v>
      </c>
      <c r="C71" s="974"/>
      <c r="D71" s="974"/>
      <c r="E71" s="974"/>
      <c r="F71" s="974"/>
      <c r="G71" s="974"/>
      <c r="H71" s="974"/>
      <c r="I71" s="974"/>
      <c r="J71" s="974"/>
      <c r="K71" s="974"/>
      <c r="L71" s="974"/>
      <c r="M71" s="974"/>
      <c r="N71" s="974"/>
      <c r="O71" s="974"/>
      <c r="P71" s="975"/>
      <c r="Q71" s="976">
        <v>1966</v>
      </c>
      <c r="R71" s="970"/>
      <c r="S71" s="970"/>
      <c r="T71" s="970"/>
      <c r="U71" s="970"/>
      <c r="V71" s="970">
        <v>1922</v>
      </c>
      <c r="W71" s="970"/>
      <c r="X71" s="970"/>
      <c r="Y71" s="970"/>
      <c r="Z71" s="970"/>
      <c r="AA71" s="970">
        <v>45</v>
      </c>
      <c r="AB71" s="970"/>
      <c r="AC71" s="970"/>
      <c r="AD71" s="970"/>
      <c r="AE71" s="970"/>
      <c r="AF71" s="970">
        <v>45</v>
      </c>
      <c r="AG71" s="970"/>
      <c r="AH71" s="970"/>
      <c r="AI71" s="970"/>
      <c r="AJ71" s="970"/>
      <c r="AK71" s="970">
        <v>40</v>
      </c>
      <c r="AL71" s="970"/>
      <c r="AM71" s="970"/>
      <c r="AN71" s="970"/>
      <c r="AO71" s="970"/>
      <c r="AP71" s="970">
        <v>662</v>
      </c>
      <c r="AQ71" s="970"/>
      <c r="AR71" s="970"/>
      <c r="AS71" s="970"/>
      <c r="AT71" s="970"/>
      <c r="AU71" s="970">
        <v>277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542</v>
      </c>
      <c r="C72" s="974"/>
      <c r="D72" s="974"/>
      <c r="E72" s="974"/>
      <c r="F72" s="974"/>
      <c r="G72" s="974"/>
      <c r="H72" s="974"/>
      <c r="I72" s="974"/>
      <c r="J72" s="974"/>
      <c r="K72" s="974"/>
      <c r="L72" s="974"/>
      <c r="M72" s="974"/>
      <c r="N72" s="974"/>
      <c r="O72" s="974"/>
      <c r="P72" s="975"/>
      <c r="Q72" s="976">
        <v>98</v>
      </c>
      <c r="R72" s="970"/>
      <c r="S72" s="970"/>
      <c r="T72" s="970"/>
      <c r="U72" s="970"/>
      <c r="V72" s="970">
        <v>90</v>
      </c>
      <c r="W72" s="970"/>
      <c r="X72" s="970"/>
      <c r="Y72" s="970"/>
      <c r="Z72" s="970"/>
      <c r="AA72" s="970">
        <v>8</v>
      </c>
      <c r="AB72" s="970"/>
      <c r="AC72" s="970"/>
      <c r="AD72" s="970"/>
      <c r="AE72" s="970"/>
      <c r="AF72" s="970">
        <v>8</v>
      </c>
      <c r="AG72" s="970"/>
      <c r="AH72" s="970"/>
      <c r="AI72" s="970"/>
      <c r="AJ72" s="970"/>
      <c r="AK72" s="970" t="s">
        <v>545</v>
      </c>
      <c r="AL72" s="970"/>
      <c r="AM72" s="970"/>
      <c r="AN72" s="970"/>
      <c r="AO72" s="970"/>
      <c r="AP72" s="970" t="s">
        <v>537</v>
      </c>
      <c r="AQ72" s="970"/>
      <c r="AR72" s="970"/>
      <c r="AS72" s="970"/>
      <c r="AT72" s="970"/>
      <c r="AU72" s="970" t="s">
        <v>537</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543</v>
      </c>
      <c r="C73" s="974"/>
      <c r="D73" s="974"/>
      <c r="E73" s="974"/>
      <c r="F73" s="974"/>
      <c r="G73" s="974"/>
      <c r="H73" s="974"/>
      <c r="I73" s="974"/>
      <c r="J73" s="974"/>
      <c r="K73" s="974"/>
      <c r="L73" s="974"/>
      <c r="M73" s="974"/>
      <c r="N73" s="974"/>
      <c r="O73" s="974"/>
      <c r="P73" s="975"/>
      <c r="Q73" s="976">
        <v>52</v>
      </c>
      <c r="R73" s="970"/>
      <c r="S73" s="970"/>
      <c r="T73" s="970"/>
      <c r="U73" s="970"/>
      <c r="V73" s="970">
        <v>43</v>
      </c>
      <c r="W73" s="970"/>
      <c r="X73" s="970"/>
      <c r="Y73" s="970"/>
      <c r="Z73" s="970"/>
      <c r="AA73" s="970">
        <v>9</v>
      </c>
      <c r="AB73" s="970"/>
      <c r="AC73" s="970"/>
      <c r="AD73" s="970"/>
      <c r="AE73" s="970"/>
      <c r="AF73" s="970">
        <v>9</v>
      </c>
      <c r="AG73" s="970"/>
      <c r="AH73" s="970"/>
      <c r="AI73" s="970"/>
      <c r="AJ73" s="970"/>
      <c r="AK73" s="970" t="s">
        <v>545</v>
      </c>
      <c r="AL73" s="970"/>
      <c r="AM73" s="970"/>
      <c r="AN73" s="970"/>
      <c r="AO73" s="970"/>
      <c r="AP73" s="970" t="s">
        <v>537</v>
      </c>
      <c r="AQ73" s="970"/>
      <c r="AR73" s="970"/>
      <c r="AS73" s="970"/>
      <c r="AT73" s="970"/>
      <c r="AU73" s="970" t="s">
        <v>537</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551</v>
      </c>
      <c r="C74" s="974"/>
      <c r="D74" s="974"/>
      <c r="E74" s="974"/>
      <c r="F74" s="974"/>
      <c r="G74" s="974"/>
      <c r="H74" s="974"/>
      <c r="I74" s="974"/>
      <c r="J74" s="974"/>
      <c r="K74" s="974"/>
      <c r="L74" s="974"/>
      <c r="M74" s="974"/>
      <c r="N74" s="974"/>
      <c r="O74" s="974"/>
      <c r="P74" s="975"/>
      <c r="Q74" s="976">
        <v>42</v>
      </c>
      <c r="R74" s="970"/>
      <c r="S74" s="970"/>
      <c r="T74" s="970"/>
      <c r="U74" s="970"/>
      <c r="V74" s="970">
        <v>32</v>
      </c>
      <c r="W74" s="970"/>
      <c r="X74" s="970"/>
      <c r="Y74" s="970"/>
      <c r="Z74" s="970"/>
      <c r="AA74" s="970">
        <v>10</v>
      </c>
      <c r="AB74" s="970"/>
      <c r="AC74" s="970"/>
      <c r="AD74" s="970"/>
      <c r="AE74" s="970"/>
      <c r="AF74" s="970">
        <v>4</v>
      </c>
      <c r="AG74" s="970"/>
      <c r="AH74" s="970"/>
      <c r="AI74" s="970"/>
      <c r="AJ74" s="970"/>
      <c r="AK74" s="970" t="s">
        <v>545</v>
      </c>
      <c r="AL74" s="970"/>
      <c r="AM74" s="970"/>
      <c r="AN74" s="970"/>
      <c r="AO74" s="970"/>
      <c r="AP74" s="970" t="s">
        <v>537</v>
      </c>
      <c r="AQ74" s="970"/>
      <c r="AR74" s="970"/>
      <c r="AS74" s="970"/>
      <c r="AT74" s="970"/>
      <c r="AU74" s="970" t="s">
        <v>537</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550</v>
      </c>
      <c r="C75" s="974"/>
      <c r="D75" s="974"/>
      <c r="E75" s="974"/>
      <c r="F75" s="974"/>
      <c r="G75" s="974"/>
      <c r="H75" s="974"/>
      <c r="I75" s="974"/>
      <c r="J75" s="974"/>
      <c r="K75" s="974"/>
      <c r="L75" s="974"/>
      <c r="M75" s="974"/>
      <c r="N75" s="974"/>
      <c r="O75" s="974"/>
      <c r="P75" s="975"/>
      <c r="Q75" s="977">
        <v>21621</v>
      </c>
      <c r="R75" s="978"/>
      <c r="S75" s="978"/>
      <c r="T75" s="978"/>
      <c r="U75" s="979"/>
      <c r="V75" s="980">
        <v>21598</v>
      </c>
      <c r="W75" s="978"/>
      <c r="X75" s="978"/>
      <c r="Y75" s="978"/>
      <c r="Z75" s="979"/>
      <c r="AA75" s="980">
        <v>23</v>
      </c>
      <c r="AB75" s="978"/>
      <c r="AC75" s="978"/>
      <c r="AD75" s="978"/>
      <c r="AE75" s="979"/>
      <c r="AF75" s="980">
        <v>23</v>
      </c>
      <c r="AG75" s="978"/>
      <c r="AH75" s="978"/>
      <c r="AI75" s="978"/>
      <c r="AJ75" s="979"/>
      <c r="AK75" s="980">
        <v>44</v>
      </c>
      <c r="AL75" s="978"/>
      <c r="AM75" s="978"/>
      <c r="AN75" s="978"/>
      <c r="AO75" s="979"/>
      <c r="AP75" s="980" t="s">
        <v>545</v>
      </c>
      <c r="AQ75" s="978"/>
      <c r="AR75" s="978"/>
      <c r="AS75" s="978"/>
      <c r="AT75" s="979"/>
      <c r="AU75" s="980" t="s">
        <v>537</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549</v>
      </c>
      <c r="C76" s="974"/>
      <c r="D76" s="974"/>
      <c r="E76" s="974"/>
      <c r="F76" s="974"/>
      <c r="G76" s="974"/>
      <c r="H76" s="974"/>
      <c r="I76" s="974"/>
      <c r="J76" s="974"/>
      <c r="K76" s="974"/>
      <c r="L76" s="974"/>
      <c r="M76" s="974"/>
      <c r="N76" s="974"/>
      <c r="O76" s="974"/>
      <c r="P76" s="975"/>
      <c r="Q76" s="977">
        <v>197</v>
      </c>
      <c r="R76" s="978"/>
      <c r="S76" s="978"/>
      <c r="T76" s="978"/>
      <c r="U76" s="979"/>
      <c r="V76" s="980">
        <v>196</v>
      </c>
      <c r="W76" s="978"/>
      <c r="X76" s="978"/>
      <c r="Y76" s="978"/>
      <c r="Z76" s="979"/>
      <c r="AA76" s="980">
        <v>1</v>
      </c>
      <c r="AB76" s="978"/>
      <c r="AC76" s="978"/>
      <c r="AD76" s="978"/>
      <c r="AE76" s="979"/>
      <c r="AF76" s="980">
        <v>1</v>
      </c>
      <c r="AG76" s="978"/>
      <c r="AH76" s="978"/>
      <c r="AI76" s="978"/>
      <c r="AJ76" s="979"/>
      <c r="AK76" s="980">
        <v>54</v>
      </c>
      <c r="AL76" s="978"/>
      <c r="AM76" s="978"/>
      <c r="AN76" s="978"/>
      <c r="AO76" s="979"/>
      <c r="AP76" s="980" t="s">
        <v>545</v>
      </c>
      <c r="AQ76" s="978"/>
      <c r="AR76" s="978"/>
      <c r="AS76" s="978"/>
      <c r="AT76" s="979"/>
      <c r="AU76" s="980" t="s">
        <v>552</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548</v>
      </c>
      <c r="C77" s="974"/>
      <c r="D77" s="974"/>
      <c r="E77" s="974"/>
      <c r="F77" s="974"/>
      <c r="G77" s="974"/>
      <c r="H77" s="974"/>
      <c r="I77" s="974"/>
      <c r="J77" s="974"/>
      <c r="K77" s="974"/>
      <c r="L77" s="974"/>
      <c r="M77" s="974"/>
      <c r="N77" s="974"/>
      <c r="O77" s="974"/>
      <c r="P77" s="975"/>
      <c r="Q77" s="977">
        <v>558</v>
      </c>
      <c r="R77" s="978"/>
      <c r="S77" s="978"/>
      <c r="T77" s="978"/>
      <c r="U77" s="979"/>
      <c r="V77" s="980">
        <v>387</v>
      </c>
      <c r="W77" s="978"/>
      <c r="X77" s="978"/>
      <c r="Y77" s="978"/>
      <c r="Z77" s="979"/>
      <c r="AA77" s="980">
        <v>170</v>
      </c>
      <c r="AB77" s="978"/>
      <c r="AC77" s="978"/>
      <c r="AD77" s="978"/>
      <c r="AE77" s="979"/>
      <c r="AF77" s="980">
        <v>170</v>
      </c>
      <c r="AG77" s="978"/>
      <c r="AH77" s="978"/>
      <c r="AI77" s="978"/>
      <c r="AJ77" s="979"/>
      <c r="AK77" s="980" t="s">
        <v>545</v>
      </c>
      <c r="AL77" s="978"/>
      <c r="AM77" s="978"/>
      <c r="AN77" s="978"/>
      <c r="AO77" s="979"/>
      <c r="AP77" s="980" t="s">
        <v>537</v>
      </c>
      <c r="AQ77" s="978"/>
      <c r="AR77" s="978"/>
      <c r="AS77" s="978"/>
      <c r="AT77" s="979"/>
      <c r="AU77" s="980" t="s">
        <v>537</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t="s">
        <v>547</v>
      </c>
      <c r="C78" s="974"/>
      <c r="D78" s="974"/>
      <c r="E78" s="974"/>
      <c r="F78" s="974"/>
      <c r="G78" s="974"/>
      <c r="H78" s="974"/>
      <c r="I78" s="974"/>
      <c r="J78" s="974"/>
      <c r="K78" s="974"/>
      <c r="L78" s="974"/>
      <c r="M78" s="974"/>
      <c r="N78" s="974"/>
      <c r="O78" s="974"/>
      <c r="P78" s="975"/>
      <c r="Q78" s="976">
        <v>898</v>
      </c>
      <c r="R78" s="970"/>
      <c r="S78" s="970"/>
      <c r="T78" s="970"/>
      <c r="U78" s="970"/>
      <c r="V78" s="970">
        <v>893</v>
      </c>
      <c r="W78" s="970"/>
      <c r="X78" s="970"/>
      <c r="Y78" s="970"/>
      <c r="Z78" s="970"/>
      <c r="AA78" s="970">
        <v>5</v>
      </c>
      <c r="AB78" s="970"/>
      <c r="AC78" s="970"/>
      <c r="AD78" s="970"/>
      <c r="AE78" s="970"/>
      <c r="AF78" s="970">
        <v>5</v>
      </c>
      <c r="AG78" s="970"/>
      <c r="AH78" s="970"/>
      <c r="AI78" s="970"/>
      <c r="AJ78" s="970"/>
      <c r="AK78" s="970" t="s">
        <v>545</v>
      </c>
      <c r="AL78" s="970"/>
      <c r="AM78" s="970"/>
      <c r="AN78" s="970"/>
      <c r="AO78" s="970"/>
      <c r="AP78" s="970" t="s">
        <v>537</v>
      </c>
      <c r="AQ78" s="970"/>
      <c r="AR78" s="970"/>
      <c r="AS78" s="970"/>
      <c r="AT78" s="970"/>
      <c r="AU78" s="970" t="s">
        <v>537</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t="s">
        <v>546</v>
      </c>
      <c r="C79" s="974"/>
      <c r="D79" s="974"/>
      <c r="E79" s="974"/>
      <c r="F79" s="974"/>
      <c r="G79" s="974"/>
      <c r="H79" s="974"/>
      <c r="I79" s="974"/>
      <c r="J79" s="974"/>
      <c r="K79" s="974"/>
      <c r="L79" s="974"/>
      <c r="M79" s="974"/>
      <c r="N79" s="974"/>
      <c r="O79" s="974"/>
      <c r="P79" s="975"/>
      <c r="Q79" s="976">
        <v>310260</v>
      </c>
      <c r="R79" s="970"/>
      <c r="S79" s="970"/>
      <c r="T79" s="970"/>
      <c r="U79" s="970"/>
      <c r="V79" s="970">
        <v>303786</v>
      </c>
      <c r="W79" s="970"/>
      <c r="X79" s="970"/>
      <c r="Y79" s="970"/>
      <c r="Z79" s="970"/>
      <c r="AA79" s="970">
        <v>6474</v>
      </c>
      <c r="AB79" s="970"/>
      <c r="AC79" s="970"/>
      <c r="AD79" s="970"/>
      <c r="AE79" s="970"/>
      <c r="AF79" s="970">
        <v>6474</v>
      </c>
      <c r="AG79" s="970"/>
      <c r="AH79" s="970"/>
      <c r="AI79" s="970"/>
      <c r="AJ79" s="970"/>
      <c r="AK79" s="970">
        <v>2340</v>
      </c>
      <c r="AL79" s="970"/>
      <c r="AM79" s="970"/>
      <c r="AN79" s="970"/>
      <c r="AO79" s="970"/>
      <c r="AP79" s="970" t="s">
        <v>545</v>
      </c>
      <c r="AQ79" s="970"/>
      <c r="AR79" s="970"/>
      <c r="AS79" s="970"/>
      <c r="AT79" s="970"/>
      <c r="AU79" s="970" t="s">
        <v>537</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6804</v>
      </c>
      <c r="AG88" s="958"/>
      <c r="AH88" s="958"/>
      <c r="AI88" s="958"/>
      <c r="AJ88" s="958"/>
      <c r="AK88" s="962"/>
      <c r="AL88" s="962"/>
      <c r="AM88" s="962"/>
      <c r="AN88" s="962"/>
      <c r="AO88" s="962"/>
      <c r="AP88" s="958">
        <v>783</v>
      </c>
      <c r="AQ88" s="958"/>
      <c r="AR88" s="958"/>
      <c r="AS88" s="958"/>
      <c r="AT88" s="958"/>
      <c r="AU88" s="958">
        <v>310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100</v>
      </c>
      <c r="CS102" s="950"/>
      <c r="CT102" s="950"/>
      <c r="CU102" s="950"/>
      <c r="CV102" s="951"/>
      <c r="CW102" s="949">
        <v>10</v>
      </c>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287</v>
      </c>
      <c r="AG109" s="893"/>
      <c r="AH109" s="893"/>
      <c r="AI109" s="893"/>
      <c r="AJ109" s="894"/>
      <c r="AK109" s="895" t="s">
        <v>286</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287</v>
      </c>
      <c r="BW109" s="893"/>
      <c r="BX109" s="893"/>
      <c r="BY109" s="893"/>
      <c r="BZ109" s="894"/>
      <c r="CA109" s="895" t="s">
        <v>286</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287</v>
      </c>
      <c r="DM109" s="893"/>
      <c r="DN109" s="893"/>
      <c r="DO109" s="893"/>
      <c r="DP109" s="894"/>
      <c r="DQ109" s="895" t="s">
        <v>286</v>
      </c>
      <c r="DR109" s="893"/>
      <c r="DS109" s="893"/>
      <c r="DT109" s="893"/>
      <c r="DU109" s="894"/>
      <c r="DV109" s="895" t="s">
        <v>403</v>
      </c>
      <c r="DW109" s="893"/>
      <c r="DX109" s="893"/>
      <c r="DY109" s="893"/>
      <c r="DZ109" s="924"/>
    </row>
    <row r="110" spans="1:131" s="199" customFormat="1" ht="26.25" customHeight="1">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2204552</v>
      </c>
      <c r="AB110" s="886"/>
      <c r="AC110" s="886"/>
      <c r="AD110" s="886"/>
      <c r="AE110" s="887"/>
      <c r="AF110" s="888">
        <v>2150551</v>
      </c>
      <c r="AG110" s="886"/>
      <c r="AH110" s="886"/>
      <c r="AI110" s="886"/>
      <c r="AJ110" s="887"/>
      <c r="AK110" s="888">
        <v>2172266</v>
      </c>
      <c r="AL110" s="886"/>
      <c r="AM110" s="886"/>
      <c r="AN110" s="886"/>
      <c r="AO110" s="887"/>
      <c r="AP110" s="889">
        <v>18.8</v>
      </c>
      <c r="AQ110" s="890"/>
      <c r="AR110" s="890"/>
      <c r="AS110" s="890"/>
      <c r="AT110" s="891"/>
      <c r="AU110" s="925" t="s">
        <v>61</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21750416</v>
      </c>
      <c r="BR110" s="833"/>
      <c r="BS110" s="833"/>
      <c r="BT110" s="833"/>
      <c r="BU110" s="833"/>
      <c r="BV110" s="833">
        <v>22808947</v>
      </c>
      <c r="BW110" s="833"/>
      <c r="BX110" s="833"/>
      <c r="BY110" s="833"/>
      <c r="BZ110" s="833"/>
      <c r="CA110" s="833">
        <v>22352349</v>
      </c>
      <c r="CB110" s="833"/>
      <c r="CC110" s="833"/>
      <c r="CD110" s="833"/>
      <c r="CE110" s="833"/>
      <c r="CF110" s="857">
        <v>193.9</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t="s">
        <v>111</v>
      </c>
      <c r="BR111" s="805"/>
      <c r="BS111" s="805"/>
      <c r="BT111" s="805"/>
      <c r="BU111" s="805"/>
      <c r="BV111" s="805" t="s">
        <v>111</v>
      </c>
      <c r="BW111" s="805"/>
      <c r="BX111" s="805"/>
      <c r="BY111" s="805"/>
      <c r="BZ111" s="805"/>
      <c r="CA111" s="805" t="s">
        <v>111</v>
      </c>
      <c r="CB111" s="805"/>
      <c r="CC111" s="805"/>
      <c r="CD111" s="805"/>
      <c r="CE111" s="805"/>
      <c r="CF111" s="866" t="s">
        <v>111</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v>6667</v>
      </c>
      <c r="AB112" s="768"/>
      <c r="AC112" s="768"/>
      <c r="AD112" s="768"/>
      <c r="AE112" s="769"/>
      <c r="AF112" s="770">
        <v>6667</v>
      </c>
      <c r="AG112" s="768"/>
      <c r="AH112" s="768"/>
      <c r="AI112" s="768"/>
      <c r="AJ112" s="769"/>
      <c r="AK112" s="770">
        <v>6667</v>
      </c>
      <c r="AL112" s="768"/>
      <c r="AM112" s="768"/>
      <c r="AN112" s="768"/>
      <c r="AO112" s="769"/>
      <c r="AP112" s="815">
        <v>0.1</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9376378</v>
      </c>
      <c r="BR112" s="805"/>
      <c r="BS112" s="805"/>
      <c r="BT112" s="805"/>
      <c r="BU112" s="805"/>
      <c r="BV112" s="805">
        <v>9179780</v>
      </c>
      <c r="BW112" s="805"/>
      <c r="BX112" s="805"/>
      <c r="BY112" s="805"/>
      <c r="BZ112" s="805"/>
      <c r="CA112" s="805">
        <v>9063309</v>
      </c>
      <c r="CB112" s="805"/>
      <c r="CC112" s="805"/>
      <c r="CD112" s="805"/>
      <c r="CE112" s="805"/>
      <c r="CF112" s="866">
        <v>78.599999999999994</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529182</v>
      </c>
      <c r="AB113" s="914"/>
      <c r="AC113" s="914"/>
      <c r="AD113" s="914"/>
      <c r="AE113" s="915"/>
      <c r="AF113" s="916">
        <v>549194</v>
      </c>
      <c r="AG113" s="914"/>
      <c r="AH113" s="914"/>
      <c r="AI113" s="914"/>
      <c r="AJ113" s="915"/>
      <c r="AK113" s="916">
        <v>531937</v>
      </c>
      <c r="AL113" s="914"/>
      <c r="AM113" s="914"/>
      <c r="AN113" s="914"/>
      <c r="AO113" s="915"/>
      <c r="AP113" s="917">
        <v>4.5999999999999996</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215703</v>
      </c>
      <c r="BR113" s="805"/>
      <c r="BS113" s="805"/>
      <c r="BT113" s="805"/>
      <c r="BU113" s="805"/>
      <c r="BV113" s="805">
        <v>294173</v>
      </c>
      <c r="BW113" s="805"/>
      <c r="BX113" s="805"/>
      <c r="BY113" s="805"/>
      <c r="BZ113" s="805"/>
      <c r="CA113" s="805">
        <v>309773</v>
      </c>
      <c r="CB113" s="805"/>
      <c r="CC113" s="805"/>
      <c r="CD113" s="805"/>
      <c r="CE113" s="805"/>
      <c r="CF113" s="866">
        <v>2.7</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16025</v>
      </c>
      <c r="AB114" s="768"/>
      <c r="AC114" s="768"/>
      <c r="AD114" s="768"/>
      <c r="AE114" s="769"/>
      <c r="AF114" s="770">
        <v>15546</v>
      </c>
      <c r="AG114" s="768"/>
      <c r="AH114" s="768"/>
      <c r="AI114" s="768"/>
      <c r="AJ114" s="769"/>
      <c r="AK114" s="770">
        <v>28490</v>
      </c>
      <c r="AL114" s="768"/>
      <c r="AM114" s="768"/>
      <c r="AN114" s="768"/>
      <c r="AO114" s="769"/>
      <c r="AP114" s="815">
        <v>0.2</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3756690</v>
      </c>
      <c r="BR114" s="805"/>
      <c r="BS114" s="805"/>
      <c r="BT114" s="805"/>
      <c r="BU114" s="805"/>
      <c r="BV114" s="805">
        <v>3639653</v>
      </c>
      <c r="BW114" s="805"/>
      <c r="BX114" s="805"/>
      <c r="BY114" s="805"/>
      <c r="BZ114" s="805"/>
      <c r="CA114" s="805">
        <v>3503368</v>
      </c>
      <c r="CB114" s="805"/>
      <c r="CC114" s="805"/>
      <c r="CD114" s="805"/>
      <c r="CE114" s="805"/>
      <c r="CF114" s="866">
        <v>30.4</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111</v>
      </c>
      <c r="AB115" s="914"/>
      <c r="AC115" s="914"/>
      <c r="AD115" s="914"/>
      <c r="AE115" s="915"/>
      <c r="AF115" s="916" t="s">
        <v>111</v>
      </c>
      <c r="AG115" s="914"/>
      <c r="AH115" s="914"/>
      <c r="AI115" s="914"/>
      <c r="AJ115" s="915"/>
      <c r="AK115" s="916" t="s">
        <v>111</v>
      </c>
      <c r="AL115" s="914"/>
      <c r="AM115" s="914"/>
      <c r="AN115" s="914"/>
      <c r="AO115" s="915"/>
      <c r="AP115" s="917" t="s">
        <v>111</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v>2240</v>
      </c>
      <c r="BR115" s="805"/>
      <c r="BS115" s="805"/>
      <c r="BT115" s="805"/>
      <c r="BU115" s="805"/>
      <c r="BV115" s="805" t="s">
        <v>111</v>
      </c>
      <c r="BW115" s="805"/>
      <c r="BX115" s="805"/>
      <c r="BY115" s="805"/>
      <c r="BZ115" s="805"/>
      <c r="CA115" s="805">
        <v>16566</v>
      </c>
      <c r="CB115" s="805"/>
      <c r="CC115" s="805"/>
      <c r="CD115" s="805"/>
      <c r="CE115" s="805"/>
      <c r="CF115" s="866">
        <v>0.1</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2756426</v>
      </c>
      <c r="AB117" s="900"/>
      <c r="AC117" s="900"/>
      <c r="AD117" s="900"/>
      <c r="AE117" s="901"/>
      <c r="AF117" s="902">
        <v>2721958</v>
      </c>
      <c r="AG117" s="900"/>
      <c r="AH117" s="900"/>
      <c r="AI117" s="900"/>
      <c r="AJ117" s="901"/>
      <c r="AK117" s="902">
        <v>2739360</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287</v>
      </c>
      <c r="AG118" s="893"/>
      <c r="AH118" s="893"/>
      <c r="AI118" s="893"/>
      <c r="AJ118" s="894"/>
      <c r="AK118" s="895" t="s">
        <v>286</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433</v>
      </c>
      <c r="BP119" s="869"/>
      <c r="BQ119" s="873">
        <v>35101427</v>
      </c>
      <c r="BR119" s="836"/>
      <c r="BS119" s="836"/>
      <c r="BT119" s="836"/>
      <c r="BU119" s="836"/>
      <c r="BV119" s="836">
        <v>35922553</v>
      </c>
      <c r="BW119" s="836"/>
      <c r="BX119" s="836"/>
      <c r="BY119" s="836"/>
      <c r="BZ119" s="836"/>
      <c r="CA119" s="836">
        <v>35245365</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13157400</v>
      </c>
      <c r="BR120" s="833"/>
      <c r="BS120" s="833"/>
      <c r="BT120" s="833"/>
      <c r="BU120" s="833"/>
      <c r="BV120" s="833">
        <v>14049265</v>
      </c>
      <c r="BW120" s="833"/>
      <c r="BX120" s="833"/>
      <c r="BY120" s="833"/>
      <c r="BZ120" s="833"/>
      <c r="CA120" s="833">
        <v>14303170</v>
      </c>
      <c r="CB120" s="833"/>
      <c r="CC120" s="833"/>
      <c r="CD120" s="833"/>
      <c r="CE120" s="833"/>
      <c r="CF120" s="857">
        <v>124.1</v>
      </c>
      <c r="CG120" s="858"/>
      <c r="CH120" s="858"/>
      <c r="CI120" s="858"/>
      <c r="CJ120" s="858"/>
      <c r="CK120" s="859" t="s">
        <v>437</v>
      </c>
      <c r="CL120" s="843"/>
      <c r="CM120" s="843"/>
      <c r="CN120" s="843"/>
      <c r="CO120" s="844"/>
      <c r="CP120" s="863" t="s">
        <v>383</v>
      </c>
      <c r="CQ120" s="864"/>
      <c r="CR120" s="864"/>
      <c r="CS120" s="864"/>
      <c r="CT120" s="864"/>
      <c r="CU120" s="864"/>
      <c r="CV120" s="864"/>
      <c r="CW120" s="864"/>
      <c r="CX120" s="864"/>
      <c r="CY120" s="864"/>
      <c r="CZ120" s="864"/>
      <c r="DA120" s="864"/>
      <c r="DB120" s="864"/>
      <c r="DC120" s="864"/>
      <c r="DD120" s="864"/>
      <c r="DE120" s="864"/>
      <c r="DF120" s="865"/>
      <c r="DG120" s="852">
        <v>5219280</v>
      </c>
      <c r="DH120" s="833"/>
      <c r="DI120" s="833"/>
      <c r="DJ120" s="833"/>
      <c r="DK120" s="833"/>
      <c r="DL120" s="833">
        <v>4791075</v>
      </c>
      <c r="DM120" s="833"/>
      <c r="DN120" s="833"/>
      <c r="DO120" s="833"/>
      <c r="DP120" s="833"/>
      <c r="DQ120" s="833">
        <v>4262736</v>
      </c>
      <c r="DR120" s="833"/>
      <c r="DS120" s="833"/>
      <c r="DT120" s="833"/>
      <c r="DU120" s="833"/>
      <c r="DV120" s="834">
        <v>37</v>
      </c>
      <c r="DW120" s="834"/>
      <c r="DX120" s="834"/>
      <c r="DY120" s="834"/>
      <c r="DZ120" s="835"/>
    </row>
    <row r="121" spans="1:130" s="199" customFormat="1" ht="26.25" customHeight="1">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745539</v>
      </c>
      <c r="BR121" s="805"/>
      <c r="BS121" s="805"/>
      <c r="BT121" s="805"/>
      <c r="BU121" s="805"/>
      <c r="BV121" s="805">
        <v>620737</v>
      </c>
      <c r="BW121" s="805"/>
      <c r="BX121" s="805"/>
      <c r="BY121" s="805"/>
      <c r="BZ121" s="805"/>
      <c r="CA121" s="805">
        <v>603483</v>
      </c>
      <c r="CB121" s="805"/>
      <c r="CC121" s="805"/>
      <c r="CD121" s="805"/>
      <c r="CE121" s="805"/>
      <c r="CF121" s="866">
        <v>5.2</v>
      </c>
      <c r="CG121" s="867"/>
      <c r="CH121" s="867"/>
      <c r="CI121" s="867"/>
      <c r="CJ121" s="867"/>
      <c r="CK121" s="860"/>
      <c r="CL121" s="846"/>
      <c r="CM121" s="846"/>
      <c r="CN121" s="846"/>
      <c r="CO121" s="847"/>
      <c r="CP121" s="826" t="s">
        <v>387</v>
      </c>
      <c r="CQ121" s="827"/>
      <c r="CR121" s="827"/>
      <c r="CS121" s="827"/>
      <c r="CT121" s="827"/>
      <c r="CU121" s="827"/>
      <c r="CV121" s="827"/>
      <c r="CW121" s="827"/>
      <c r="CX121" s="827"/>
      <c r="CY121" s="827"/>
      <c r="CZ121" s="827"/>
      <c r="DA121" s="827"/>
      <c r="DB121" s="827"/>
      <c r="DC121" s="827"/>
      <c r="DD121" s="827"/>
      <c r="DE121" s="827"/>
      <c r="DF121" s="828"/>
      <c r="DG121" s="804">
        <v>2133209</v>
      </c>
      <c r="DH121" s="805"/>
      <c r="DI121" s="805"/>
      <c r="DJ121" s="805"/>
      <c r="DK121" s="805"/>
      <c r="DL121" s="805">
        <v>2290691</v>
      </c>
      <c r="DM121" s="805"/>
      <c r="DN121" s="805"/>
      <c r="DO121" s="805"/>
      <c r="DP121" s="805"/>
      <c r="DQ121" s="805">
        <v>2577305</v>
      </c>
      <c r="DR121" s="805"/>
      <c r="DS121" s="805"/>
      <c r="DT121" s="805"/>
      <c r="DU121" s="805"/>
      <c r="DV121" s="782">
        <v>22.4</v>
      </c>
      <c r="DW121" s="782"/>
      <c r="DX121" s="782"/>
      <c r="DY121" s="782"/>
      <c r="DZ121" s="783"/>
    </row>
    <row r="122" spans="1:130" s="199" customFormat="1" ht="26.25" customHeight="1">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18969794</v>
      </c>
      <c r="BR122" s="836"/>
      <c r="BS122" s="836"/>
      <c r="BT122" s="836"/>
      <c r="BU122" s="836"/>
      <c r="BV122" s="836">
        <v>19906608</v>
      </c>
      <c r="BW122" s="836"/>
      <c r="BX122" s="836"/>
      <c r="BY122" s="836"/>
      <c r="BZ122" s="836"/>
      <c r="CA122" s="836">
        <v>19637579</v>
      </c>
      <c r="CB122" s="836"/>
      <c r="CC122" s="836"/>
      <c r="CD122" s="836"/>
      <c r="CE122" s="836"/>
      <c r="CF122" s="837">
        <v>170.4</v>
      </c>
      <c r="CG122" s="838"/>
      <c r="CH122" s="838"/>
      <c r="CI122" s="838"/>
      <c r="CJ122" s="838"/>
      <c r="CK122" s="860"/>
      <c r="CL122" s="846"/>
      <c r="CM122" s="846"/>
      <c r="CN122" s="846"/>
      <c r="CO122" s="847"/>
      <c r="CP122" s="826" t="s">
        <v>385</v>
      </c>
      <c r="CQ122" s="827"/>
      <c r="CR122" s="827"/>
      <c r="CS122" s="827"/>
      <c r="CT122" s="827"/>
      <c r="CU122" s="827"/>
      <c r="CV122" s="827"/>
      <c r="CW122" s="827"/>
      <c r="CX122" s="827"/>
      <c r="CY122" s="827"/>
      <c r="CZ122" s="827"/>
      <c r="DA122" s="827"/>
      <c r="DB122" s="827"/>
      <c r="DC122" s="827"/>
      <c r="DD122" s="827"/>
      <c r="DE122" s="827"/>
      <c r="DF122" s="828"/>
      <c r="DG122" s="804">
        <v>2023889</v>
      </c>
      <c r="DH122" s="805"/>
      <c r="DI122" s="805"/>
      <c r="DJ122" s="805"/>
      <c r="DK122" s="805"/>
      <c r="DL122" s="805">
        <v>2098014</v>
      </c>
      <c r="DM122" s="805"/>
      <c r="DN122" s="805"/>
      <c r="DO122" s="805"/>
      <c r="DP122" s="805"/>
      <c r="DQ122" s="805">
        <v>2223268</v>
      </c>
      <c r="DR122" s="805"/>
      <c r="DS122" s="805"/>
      <c r="DT122" s="805"/>
      <c r="DU122" s="805"/>
      <c r="DV122" s="782">
        <v>19.3</v>
      </c>
      <c r="DW122" s="782"/>
      <c r="DX122" s="782"/>
      <c r="DY122" s="782"/>
      <c r="DZ122" s="783"/>
    </row>
    <row r="123" spans="1:130" s="199" customFormat="1" ht="26.25" customHeight="1">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441</v>
      </c>
      <c r="BP123" s="869"/>
      <c r="BQ123" s="823">
        <v>32872733</v>
      </c>
      <c r="BR123" s="824"/>
      <c r="BS123" s="824"/>
      <c r="BT123" s="824"/>
      <c r="BU123" s="824"/>
      <c r="BV123" s="824">
        <v>34576610</v>
      </c>
      <c r="BW123" s="824"/>
      <c r="BX123" s="824"/>
      <c r="BY123" s="824"/>
      <c r="BZ123" s="824"/>
      <c r="CA123" s="824">
        <v>34544232</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19.399999999999999</v>
      </c>
      <c r="BR124" s="822"/>
      <c r="BS124" s="822"/>
      <c r="BT124" s="822"/>
      <c r="BU124" s="822"/>
      <c r="BV124" s="822">
        <v>11.5</v>
      </c>
      <c r="BW124" s="822"/>
      <c r="BX124" s="822"/>
      <c r="BY124" s="822"/>
      <c r="BZ124" s="822"/>
      <c r="CA124" s="822">
        <v>6</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66467</v>
      </c>
      <c r="AB128" s="789"/>
      <c r="AC128" s="789"/>
      <c r="AD128" s="789"/>
      <c r="AE128" s="790"/>
      <c r="AF128" s="791">
        <v>134409</v>
      </c>
      <c r="AG128" s="789"/>
      <c r="AH128" s="789"/>
      <c r="AI128" s="789"/>
      <c r="AJ128" s="790"/>
      <c r="AK128" s="791">
        <v>80366</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111</v>
      </c>
      <c r="BG128" s="775"/>
      <c r="BH128" s="775"/>
      <c r="BI128" s="775"/>
      <c r="BJ128" s="775"/>
      <c r="BK128" s="775"/>
      <c r="BL128" s="798"/>
      <c r="BM128" s="774">
        <v>12.92</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v>2240</v>
      </c>
      <c r="DH128" s="779"/>
      <c r="DI128" s="779"/>
      <c r="DJ128" s="779"/>
      <c r="DK128" s="779"/>
      <c r="DL128" s="779" t="s">
        <v>111</v>
      </c>
      <c r="DM128" s="779"/>
      <c r="DN128" s="779"/>
      <c r="DO128" s="779"/>
      <c r="DP128" s="779"/>
      <c r="DQ128" s="779">
        <v>16566</v>
      </c>
      <c r="DR128" s="779"/>
      <c r="DS128" s="779"/>
      <c r="DT128" s="779"/>
      <c r="DU128" s="779"/>
      <c r="DV128" s="780">
        <v>0.1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13205088</v>
      </c>
      <c r="AB129" s="768"/>
      <c r="AC129" s="768"/>
      <c r="AD129" s="768"/>
      <c r="AE129" s="769"/>
      <c r="AF129" s="770">
        <v>13425516</v>
      </c>
      <c r="AG129" s="768"/>
      <c r="AH129" s="768"/>
      <c r="AI129" s="768"/>
      <c r="AJ129" s="769"/>
      <c r="AK129" s="770">
        <v>13326692</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111</v>
      </c>
      <c r="BG129" s="758"/>
      <c r="BH129" s="758"/>
      <c r="BI129" s="758"/>
      <c r="BJ129" s="758"/>
      <c r="BK129" s="758"/>
      <c r="BL129" s="759"/>
      <c r="BM129" s="757">
        <v>17.920000000000002</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1719309</v>
      </c>
      <c r="AB130" s="768"/>
      <c r="AC130" s="768"/>
      <c r="AD130" s="768"/>
      <c r="AE130" s="769"/>
      <c r="AF130" s="770">
        <v>1755637</v>
      </c>
      <c r="AG130" s="768"/>
      <c r="AH130" s="768"/>
      <c r="AI130" s="768"/>
      <c r="AJ130" s="769"/>
      <c r="AK130" s="770">
        <v>1800590</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7.6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11485779</v>
      </c>
      <c r="AB131" s="751"/>
      <c r="AC131" s="751"/>
      <c r="AD131" s="751"/>
      <c r="AE131" s="752"/>
      <c r="AF131" s="753">
        <v>11669879</v>
      </c>
      <c r="AG131" s="751"/>
      <c r="AH131" s="751"/>
      <c r="AI131" s="751"/>
      <c r="AJ131" s="752"/>
      <c r="AK131" s="753">
        <v>11526102</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v>6</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8.4508852210000001</v>
      </c>
      <c r="AB132" s="731"/>
      <c r="AC132" s="731"/>
      <c r="AD132" s="731"/>
      <c r="AE132" s="732"/>
      <c r="AF132" s="733">
        <v>7.1287114459999996</v>
      </c>
      <c r="AG132" s="731"/>
      <c r="AH132" s="731"/>
      <c r="AI132" s="731"/>
      <c r="AJ132" s="732"/>
      <c r="AK132" s="733">
        <v>7.4474787750000004</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9.1</v>
      </c>
      <c r="AB133" s="710"/>
      <c r="AC133" s="710"/>
      <c r="AD133" s="710"/>
      <c r="AE133" s="711"/>
      <c r="AF133" s="709">
        <v>8.1999999999999993</v>
      </c>
      <c r="AG133" s="710"/>
      <c r="AH133" s="710"/>
      <c r="AI133" s="710"/>
      <c r="AJ133" s="711"/>
      <c r="AK133" s="709">
        <v>7.6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2" t="s">
        <v>469</v>
      </c>
      <c r="L7" s="256"/>
      <c r="M7" s="257" t="s">
        <v>470</v>
      </c>
      <c r="N7" s="258"/>
    </row>
    <row r="8" spans="1:16">
      <c r="A8" s="250"/>
      <c r="B8" s="246"/>
      <c r="C8" s="246"/>
      <c r="D8" s="246"/>
      <c r="E8" s="246"/>
      <c r="F8" s="246"/>
      <c r="G8" s="259"/>
      <c r="H8" s="260"/>
      <c r="I8" s="260"/>
      <c r="J8" s="261"/>
      <c r="K8" s="1123"/>
      <c r="L8" s="262" t="s">
        <v>471</v>
      </c>
      <c r="M8" s="263" t="s">
        <v>472</v>
      </c>
      <c r="N8" s="264" t="s">
        <v>473</v>
      </c>
    </row>
    <row r="9" spans="1:16">
      <c r="A9" s="250"/>
      <c r="B9" s="246"/>
      <c r="C9" s="246"/>
      <c r="D9" s="246"/>
      <c r="E9" s="246"/>
      <c r="F9" s="246"/>
      <c r="G9" s="1136" t="s">
        <v>474</v>
      </c>
      <c r="H9" s="1137"/>
      <c r="I9" s="1137"/>
      <c r="J9" s="1138"/>
      <c r="K9" s="265">
        <v>2755885</v>
      </c>
      <c r="L9" s="266">
        <v>54998</v>
      </c>
      <c r="M9" s="267">
        <v>83477</v>
      </c>
      <c r="N9" s="268">
        <v>-34.1</v>
      </c>
    </row>
    <row r="10" spans="1:16">
      <c r="A10" s="250"/>
      <c r="B10" s="246"/>
      <c r="C10" s="246"/>
      <c r="D10" s="246"/>
      <c r="E10" s="246"/>
      <c r="F10" s="246"/>
      <c r="G10" s="1136" t="s">
        <v>475</v>
      </c>
      <c r="H10" s="1137"/>
      <c r="I10" s="1137"/>
      <c r="J10" s="1138"/>
      <c r="K10" s="269">
        <v>140810</v>
      </c>
      <c r="L10" s="270">
        <v>2810</v>
      </c>
      <c r="M10" s="271">
        <v>6313</v>
      </c>
      <c r="N10" s="272">
        <v>-55.5</v>
      </c>
    </row>
    <row r="11" spans="1:16" ht="13.5" customHeight="1">
      <c r="A11" s="250"/>
      <c r="B11" s="246"/>
      <c r="C11" s="246"/>
      <c r="D11" s="246"/>
      <c r="E11" s="246"/>
      <c r="F11" s="246"/>
      <c r="G11" s="1136" t="s">
        <v>476</v>
      </c>
      <c r="H11" s="1137"/>
      <c r="I11" s="1137"/>
      <c r="J11" s="1138"/>
      <c r="K11" s="269">
        <v>703642</v>
      </c>
      <c r="L11" s="270">
        <v>14042</v>
      </c>
      <c r="M11" s="271">
        <v>8598</v>
      </c>
      <c r="N11" s="272">
        <v>63.3</v>
      </c>
    </row>
    <row r="12" spans="1:16" ht="13.5" customHeight="1">
      <c r="A12" s="250"/>
      <c r="B12" s="246"/>
      <c r="C12" s="246"/>
      <c r="D12" s="246"/>
      <c r="E12" s="246"/>
      <c r="F12" s="246"/>
      <c r="G12" s="1136" t="s">
        <v>477</v>
      </c>
      <c r="H12" s="1137"/>
      <c r="I12" s="1137"/>
      <c r="J12" s="1138"/>
      <c r="K12" s="269">
        <v>6072</v>
      </c>
      <c r="L12" s="270">
        <v>121</v>
      </c>
      <c r="M12" s="271">
        <v>1600</v>
      </c>
      <c r="N12" s="272">
        <v>-92.4</v>
      </c>
    </row>
    <row r="13" spans="1:16" ht="13.5" customHeight="1">
      <c r="A13" s="250"/>
      <c r="B13" s="246"/>
      <c r="C13" s="246"/>
      <c r="D13" s="246"/>
      <c r="E13" s="246"/>
      <c r="F13" s="246"/>
      <c r="G13" s="1136" t="s">
        <v>478</v>
      </c>
      <c r="H13" s="1137"/>
      <c r="I13" s="1137"/>
      <c r="J13" s="1138"/>
      <c r="K13" s="269" t="s">
        <v>479</v>
      </c>
      <c r="L13" s="270" t="s">
        <v>479</v>
      </c>
      <c r="M13" s="271" t="s">
        <v>479</v>
      </c>
      <c r="N13" s="272" t="s">
        <v>479</v>
      </c>
    </row>
    <row r="14" spans="1:16" ht="13.5" customHeight="1">
      <c r="A14" s="250"/>
      <c r="B14" s="246"/>
      <c r="C14" s="246"/>
      <c r="D14" s="246"/>
      <c r="E14" s="246"/>
      <c r="F14" s="246"/>
      <c r="G14" s="1136" t="s">
        <v>480</v>
      </c>
      <c r="H14" s="1137"/>
      <c r="I14" s="1137"/>
      <c r="J14" s="1138"/>
      <c r="K14" s="269">
        <v>262670</v>
      </c>
      <c r="L14" s="270">
        <v>5242</v>
      </c>
      <c r="M14" s="271">
        <v>3683</v>
      </c>
      <c r="N14" s="272">
        <v>42.3</v>
      </c>
    </row>
    <row r="15" spans="1:16" ht="13.5" customHeight="1">
      <c r="A15" s="250"/>
      <c r="B15" s="246"/>
      <c r="C15" s="246"/>
      <c r="D15" s="246"/>
      <c r="E15" s="246"/>
      <c r="F15" s="246"/>
      <c r="G15" s="1136" t="s">
        <v>481</v>
      </c>
      <c r="H15" s="1137"/>
      <c r="I15" s="1137"/>
      <c r="J15" s="1138"/>
      <c r="K15" s="269">
        <v>104341</v>
      </c>
      <c r="L15" s="270">
        <v>2082</v>
      </c>
      <c r="M15" s="271">
        <v>1742</v>
      </c>
      <c r="N15" s="272">
        <v>19.5</v>
      </c>
    </row>
    <row r="16" spans="1:16">
      <c r="A16" s="250"/>
      <c r="B16" s="246"/>
      <c r="C16" s="246"/>
      <c r="D16" s="246"/>
      <c r="E16" s="246"/>
      <c r="F16" s="246"/>
      <c r="G16" s="1139" t="s">
        <v>482</v>
      </c>
      <c r="H16" s="1140"/>
      <c r="I16" s="1140"/>
      <c r="J16" s="1141"/>
      <c r="K16" s="270">
        <v>-269419</v>
      </c>
      <c r="L16" s="270">
        <v>-5377</v>
      </c>
      <c r="M16" s="271">
        <v>-8939</v>
      </c>
      <c r="N16" s="272">
        <v>-39.799999999999997</v>
      </c>
    </row>
    <row r="17" spans="1:16">
      <c r="A17" s="250"/>
      <c r="B17" s="246"/>
      <c r="C17" s="246"/>
      <c r="D17" s="246"/>
      <c r="E17" s="246"/>
      <c r="F17" s="246"/>
      <c r="G17" s="1139" t="s">
        <v>170</v>
      </c>
      <c r="H17" s="1140"/>
      <c r="I17" s="1140"/>
      <c r="J17" s="1141"/>
      <c r="K17" s="270">
        <v>3704001</v>
      </c>
      <c r="L17" s="270">
        <v>73919</v>
      </c>
      <c r="M17" s="271">
        <v>96475</v>
      </c>
      <c r="N17" s="272">
        <v>-23.4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33" t="s">
        <v>487</v>
      </c>
      <c r="H21" s="1134"/>
      <c r="I21" s="1134"/>
      <c r="J21" s="1135"/>
      <c r="K21" s="282">
        <v>6.81</v>
      </c>
      <c r="L21" s="283">
        <v>9.61</v>
      </c>
      <c r="M21" s="284">
        <v>-2.8</v>
      </c>
      <c r="N21" s="251"/>
      <c r="O21" s="285"/>
      <c r="P21" s="281"/>
    </row>
    <row r="22" spans="1:16" s="286" customFormat="1">
      <c r="A22" s="281"/>
      <c r="B22" s="251"/>
      <c r="C22" s="251"/>
      <c r="D22" s="251"/>
      <c r="E22" s="251"/>
      <c r="F22" s="251"/>
      <c r="G22" s="1133" t="s">
        <v>488</v>
      </c>
      <c r="H22" s="1134"/>
      <c r="I22" s="1134"/>
      <c r="J22" s="1135"/>
      <c r="K22" s="287">
        <v>99.1</v>
      </c>
      <c r="L22" s="288">
        <v>97.6</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2" t="s">
        <v>469</v>
      </c>
      <c r="L30" s="256"/>
      <c r="M30" s="257" t="s">
        <v>470</v>
      </c>
      <c r="N30" s="258"/>
    </row>
    <row r="31" spans="1:16">
      <c r="A31" s="250"/>
      <c r="B31" s="246"/>
      <c r="C31" s="246"/>
      <c r="D31" s="246"/>
      <c r="E31" s="246"/>
      <c r="F31" s="246"/>
      <c r="G31" s="259"/>
      <c r="H31" s="260"/>
      <c r="I31" s="260"/>
      <c r="J31" s="261"/>
      <c r="K31" s="1123"/>
      <c r="L31" s="262" t="s">
        <v>471</v>
      </c>
      <c r="M31" s="263" t="s">
        <v>472</v>
      </c>
      <c r="N31" s="264" t="s">
        <v>473</v>
      </c>
    </row>
    <row r="32" spans="1:16" ht="27" customHeight="1">
      <c r="A32" s="250"/>
      <c r="B32" s="246"/>
      <c r="C32" s="246"/>
      <c r="D32" s="246"/>
      <c r="E32" s="246"/>
      <c r="F32" s="246"/>
      <c r="G32" s="1124" t="s">
        <v>492</v>
      </c>
      <c r="H32" s="1125"/>
      <c r="I32" s="1125"/>
      <c r="J32" s="1126"/>
      <c r="K32" s="296">
        <v>2172266</v>
      </c>
      <c r="L32" s="296">
        <v>43351</v>
      </c>
      <c r="M32" s="297">
        <v>62872</v>
      </c>
      <c r="N32" s="298">
        <v>-31</v>
      </c>
    </row>
    <row r="33" spans="1:16" ht="13.5" customHeight="1">
      <c r="A33" s="250"/>
      <c r="B33" s="246"/>
      <c r="C33" s="246"/>
      <c r="D33" s="246"/>
      <c r="E33" s="246"/>
      <c r="F33" s="246"/>
      <c r="G33" s="1124" t="s">
        <v>493</v>
      </c>
      <c r="H33" s="1125"/>
      <c r="I33" s="1125"/>
      <c r="J33" s="1126"/>
      <c r="K33" s="296" t="s">
        <v>479</v>
      </c>
      <c r="L33" s="296" t="s">
        <v>479</v>
      </c>
      <c r="M33" s="297" t="s">
        <v>479</v>
      </c>
      <c r="N33" s="298" t="s">
        <v>479</v>
      </c>
    </row>
    <row r="34" spans="1:16" ht="27" customHeight="1">
      <c r="A34" s="250"/>
      <c r="B34" s="246"/>
      <c r="C34" s="246"/>
      <c r="D34" s="246"/>
      <c r="E34" s="246"/>
      <c r="F34" s="246"/>
      <c r="G34" s="1124" t="s">
        <v>494</v>
      </c>
      <c r="H34" s="1125"/>
      <c r="I34" s="1125"/>
      <c r="J34" s="1126"/>
      <c r="K34" s="296">
        <v>6667</v>
      </c>
      <c r="L34" s="296">
        <v>133</v>
      </c>
      <c r="M34" s="297">
        <v>20</v>
      </c>
      <c r="N34" s="298">
        <v>565</v>
      </c>
    </row>
    <row r="35" spans="1:16" ht="27" customHeight="1">
      <c r="A35" s="250"/>
      <c r="B35" s="246"/>
      <c r="C35" s="246"/>
      <c r="D35" s="246"/>
      <c r="E35" s="246"/>
      <c r="F35" s="246"/>
      <c r="G35" s="1124" t="s">
        <v>495</v>
      </c>
      <c r="H35" s="1125"/>
      <c r="I35" s="1125"/>
      <c r="J35" s="1126"/>
      <c r="K35" s="296">
        <v>531937</v>
      </c>
      <c r="L35" s="296">
        <v>10616</v>
      </c>
      <c r="M35" s="297">
        <v>17600</v>
      </c>
      <c r="N35" s="298">
        <v>-39.700000000000003</v>
      </c>
    </row>
    <row r="36" spans="1:16" ht="27" customHeight="1">
      <c r="A36" s="250"/>
      <c r="B36" s="246"/>
      <c r="C36" s="246"/>
      <c r="D36" s="246"/>
      <c r="E36" s="246"/>
      <c r="F36" s="246"/>
      <c r="G36" s="1124" t="s">
        <v>496</v>
      </c>
      <c r="H36" s="1125"/>
      <c r="I36" s="1125"/>
      <c r="J36" s="1126"/>
      <c r="K36" s="296">
        <v>28490</v>
      </c>
      <c r="L36" s="296">
        <v>569</v>
      </c>
      <c r="M36" s="297">
        <v>3568</v>
      </c>
      <c r="N36" s="298">
        <v>-84.1</v>
      </c>
    </row>
    <row r="37" spans="1:16" ht="13.5" customHeight="1">
      <c r="A37" s="250"/>
      <c r="B37" s="246"/>
      <c r="C37" s="246"/>
      <c r="D37" s="246"/>
      <c r="E37" s="246"/>
      <c r="F37" s="246"/>
      <c r="G37" s="1124" t="s">
        <v>497</v>
      </c>
      <c r="H37" s="1125"/>
      <c r="I37" s="1125"/>
      <c r="J37" s="1126"/>
      <c r="K37" s="296" t="s">
        <v>479</v>
      </c>
      <c r="L37" s="296" t="s">
        <v>479</v>
      </c>
      <c r="M37" s="297">
        <v>1129</v>
      </c>
      <c r="N37" s="298" t="s">
        <v>479</v>
      </c>
    </row>
    <row r="38" spans="1:16" ht="27" customHeight="1">
      <c r="A38" s="250"/>
      <c r="B38" s="246"/>
      <c r="C38" s="246"/>
      <c r="D38" s="246"/>
      <c r="E38" s="246"/>
      <c r="F38" s="246"/>
      <c r="G38" s="1127" t="s">
        <v>498</v>
      </c>
      <c r="H38" s="1128"/>
      <c r="I38" s="1128"/>
      <c r="J38" s="1129"/>
      <c r="K38" s="299" t="s">
        <v>479</v>
      </c>
      <c r="L38" s="299" t="s">
        <v>479</v>
      </c>
      <c r="M38" s="300">
        <v>2</v>
      </c>
      <c r="N38" s="301" t="s">
        <v>479</v>
      </c>
      <c r="O38" s="295"/>
    </row>
    <row r="39" spans="1:16">
      <c r="A39" s="250"/>
      <c r="B39" s="246"/>
      <c r="C39" s="246"/>
      <c r="D39" s="246"/>
      <c r="E39" s="246"/>
      <c r="F39" s="246"/>
      <c r="G39" s="1127" t="s">
        <v>499</v>
      </c>
      <c r="H39" s="1128"/>
      <c r="I39" s="1128"/>
      <c r="J39" s="1129"/>
      <c r="K39" s="302">
        <v>-80366</v>
      </c>
      <c r="L39" s="302">
        <v>-1604</v>
      </c>
      <c r="M39" s="303">
        <v>-3135</v>
      </c>
      <c r="N39" s="304">
        <v>-48.8</v>
      </c>
      <c r="O39" s="295"/>
    </row>
    <row r="40" spans="1:16" ht="27" customHeight="1">
      <c r="A40" s="250"/>
      <c r="B40" s="246"/>
      <c r="C40" s="246"/>
      <c r="D40" s="246"/>
      <c r="E40" s="246"/>
      <c r="F40" s="246"/>
      <c r="G40" s="1124" t="s">
        <v>500</v>
      </c>
      <c r="H40" s="1125"/>
      <c r="I40" s="1125"/>
      <c r="J40" s="1126"/>
      <c r="K40" s="302">
        <v>-1800590</v>
      </c>
      <c r="L40" s="302">
        <v>-35933</v>
      </c>
      <c r="M40" s="303">
        <v>-59327</v>
      </c>
      <c r="N40" s="304">
        <v>-39.4</v>
      </c>
      <c r="O40" s="295"/>
    </row>
    <row r="41" spans="1:16">
      <c r="A41" s="250"/>
      <c r="B41" s="246"/>
      <c r="C41" s="246"/>
      <c r="D41" s="246"/>
      <c r="E41" s="246"/>
      <c r="F41" s="246"/>
      <c r="G41" s="1130" t="s">
        <v>281</v>
      </c>
      <c r="H41" s="1131"/>
      <c r="I41" s="1131"/>
      <c r="J41" s="1132"/>
      <c r="K41" s="296">
        <v>858404</v>
      </c>
      <c r="L41" s="302">
        <v>17131</v>
      </c>
      <c r="M41" s="303">
        <v>22729</v>
      </c>
      <c r="N41" s="304">
        <v>-24.6</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17" t="s">
        <v>469</v>
      </c>
      <c r="J49" s="1119" t="s">
        <v>504</v>
      </c>
      <c r="K49" s="1120"/>
      <c r="L49" s="1120"/>
      <c r="M49" s="1120"/>
      <c r="N49" s="1121"/>
    </row>
    <row r="50" spans="1:14">
      <c r="A50" s="250"/>
      <c r="B50" s="246"/>
      <c r="C50" s="246"/>
      <c r="D50" s="246"/>
      <c r="E50" s="246"/>
      <c r="F50" s="246"/>
      <c r="G50" s="314"/>
      <c r="H50" s="315"/>
      <c r="I50" s="1118"/>
      <c r="J50" s="316" t="s">
        <v>505</v>
      </c>
      <c r="K50" s="317" t="s">
        <v>506</v>
      </c>
      <c r="L50" s="318" t="s">
        <v>507</v>
      </c>
      <c r="M50" s="319" t="s">
        <v>508</v>
      </c>
      <c r="N50" s="320" t="s">
        <v>509</v>
      </c>
    </row>
    <row r="51" spans="1:14">
      <c r="A51" s="250"/>
      <c r="B51" s="246"/>
      <c r="C51" s="246"/>
      <c r="D51" s="246"/>
      <c r="E51" s="246"/>
      <c r="F51" s="246"/>
      <c r="G51" s="312" t="s">
        <v>510</v>
      </c>
      <c r="H51" s="313"/>
      <c r="I51" s="321">
        <v>1733830</v>
      </c>
      <c r="J51" s="322">
        <v>33486</v>
      </c>
      <c r="K51" s="323">
        <v>-45.2</v>
      </c>
      <c r="L51" s="324">
        <v>52678</v>
      </c>
      <c r="M51" s="325">
        <v>1.9</v>
      </c>
      <c r="N51" s="326">
        <v>-47.1</v>
      </c>
    </row>
    <row r="52" spans="1:14">
      <c r="A52" s="250"/>
      <c r="B52" s="246"/>
      <c r="C52" s="246"/>
      <c r="D52" s="246"/>
      <c r="E52" s="246"/>
      <c r="F52" s="246"/>
      <c r="G52" s="327"/>
      <c r="H52" s="328" t="s">
        <v>511</v>
      </c>
      <c r="I52" s="329">
        <v>1269416</v>
      </c>
      <c r="J52" s="330">
        <v>24517</v>
      </c>
      <c r="K52" s="331">
        <v>-39.4</v>
      </c>
      <c r="L52" s="332">
        <v>30185</v>
      </c>
      <c r="M52" s="333">
        <v>12.2</v>
      </c>
      <c r="N52" s="334">
        <v>-51.6</v>
      </c>
    </row>
    <row r="53" spans="1:14">
      <c r="A53" s="250"/>
      <c r="B53" s="246"/>
      <c r="C53" s="246"/>
      <c r="D53" s="246"/>
      <c r="E53" s="246"/>
      <c r="F53" s="246"/>
      <c r="G53" s="312" t="s">
        <v>512</v>
      </c>
      <c r="H53" s="313"/>
      <c r="I53" s="321">
        <v>2863256</v>
      </c>
      <c r="J53" s="322">
        <v>55709</v>
      </c>
      <c r="K53" s="323">
        <v>66.400000000000006</v>
      </c>
      <c r="L53" s="324">
        <v>69560</v>
      </c>
      <c r="M53" s="325">
        <v>32</v>
      </c>
      <c r="N53" s="326">
        <v>34.4</v>
      </c>
    </row>
    <row r="54" spans="1:14">
      <c r="A54" s="250"/>
      <c r="B54" s="246"/>
      <c r="C54" s="246"/>
      <c r="D54" s="246"/>
      <c r="E54" s="246"/>
      <c r="F54" s="246"/>
      <c r="G54" s="327"/>
      <c r="H54" s="328" t="s">
        <v>511</v>
      </c>
      <c r="I54" s="329">
        <v>1869723</v>
      </c>
      <c r="J54" s="330">
        <v>36378</v>
      </c>
      <c r="K54" s="331">
        <v>48.4</v>
      </c>
      <c r="L54" s="332">
        <v>35305</v>
      </c>
      <c r="M54" s="333">
        <v>17</v>
      </c>
      <c r="N54" s="334">
        <v>31.4</v>
      </c>
    </row>
    <row r="55" spans="1:14">
      <c r="A55" s="250"/>
      <c r="B55" s="246"/>
      <c r="C55" s="246"/>
      <c r="D55" s="246"/>
      <c r="E55" s="246"/>
      <c r="F55" s="246"/>
      <c r="G55" s="312" t="s">
        <v>513</v>
      </c>
      <c r="H55" s="313"/>
      <c r="I55" s="321">
        <v>4881590</v>
      </c>
      <c r="J55" s="322">
        <v>96115</v>
      </c>
      <c r="K55" s="323">
        <v>72.5</v>
      </c>
      <c r="L55" s="324">
        <v>65988</v>
      </c>
      <c r="M55" s="325">
        <v>-5.0999999999999996</v>
      </c>
      <c r="N55" s="326">
        <v>77.599999999999994</v>
      </c>
    </row>
    <row r="56" spans="1:14">
      <c r="A56" s="250"/>
      <c r="B56" s="246"/>
      <c r="C56" s="246"/>
      <c r="D56" s="246"/>
      <c r="E56" s="246"/>
      <c r="F56" s="246"/>
      <c r="G56" s="327"/>
      <c r="H56" s="328" t="s">
        <v>511</v>
      </c>
      <c r="I56" s="329">
        <v>3137374</v>
      </c>
      <c r="J56" s="330">
        <v>61773</v>
      </c>
      <c r="K56" s="331">
        <v>69.8</v>
      </c>
      <c r="L56" s="332">
        <v>36473</v>
      </c>
      <c r="M56" s="333">
        <v>3.3</v>
      </c>
      <c r="N56" s="334">
        <v>66.5</v>
      </c>
    </row>
    <row r="57" spans="1:14">
      <c r="A57" s="250"/>
      <c r="B57" s="246"/>
      <c r="C57" s="246"/>
      <c r="D57" s="246"/>
      <c r="E57" s="246"/>
      <c r="F57" s="246"/>
      <c r="G57" s="312" t="s">
        <v>514</v>
      </c>
      <c r="H57" s="313"/>
      <c r="I57" s="321">
        <v>4734331</v>
      </c>
      <c r="J57" s="322">
        <v>93801</v>
      </c>
      <c r="K57" s="323">
        <v>-2.4</v>
      </c>
      <c r="L57" s="324">
        <v>87974</v>
      </c>
      <c r="M57" s="325">
        <v>33.299999999999997</v>
      </c>
      <c r="N57" s="326">
        <v>-35.700000000000003</v>
      </c>
    </row>
    <row r="58" spans="1:14">
      <c r="A58" s="250"/>
      <c r="B58" s="246"/>
      <c r="C58" s="246"/>
      <c r="D58" s="246"/>
      <c r="E58" s="246"/>
      <c r="F58" s="246"/>
      <c r="G58" s="327"/>
      <c r="H58" s="328" t="s">
        <v>511</v>
      </c>
      <c r="I58" s="329">
        <v>2490224</v>
      </c>
      <c r="J58" s="330">
        <v>49339</v>
      </c>
      <c r="K58" s="331">
        <v>-20.100000000000001</v>
      </c>
      <c r="L58" s="332">
        <v>48183</v>
      </c>
      <c r="M58" s="333">
        <v>32.1</v>
      </c>
      <c r="N58" s="334">
        <v>-52.2</v>
      </c>
    </row>
    <row r="59" spans="1:14">
      <c r="A59" s="250"/>
      <c r="B59" s="246"/>
      <c r="C59" s="246"/>
      <c r="D59" s="246"/>
      <c r="E59" s="246"/>
      <c r="F59" s="246"/>
      <c r="G59" s="312" t="s">
        <v>515</v>
      </c>
      <c r="H59" s="313"/>
      <c r="I59" s="321">
        <v>2760396</v>
      </c>
      <c r="J59" s="322">
        <v>55088</v>
      </c>
      <c r="K59" s="323">
        <v>-41.3</v>
      </c>
      <c r="L59" s="324">
        <v>78864</v>
      </c>
      <c r="M59" s="325">
        <v>-10.4</v>
      </c>
      <c r="N59" s="326">
        <v>-30.9</v>
      </c>
    </row>
    <row r="60" spans="1:14">
      <c r="A60" s="250"/>
      <c r="B60" s="246"/>
      <c r="C60" s="246"/>
      <c r="D60" s="246"/>
      <c r="E60" s="246"/>
      <c r="F60" s="246"/>
      <c r="G60" s="327"/>
      <c r="H60" s="328" t="s">
        <v>511</v>
      </c>
      <c r="I60" s="335">
        <v>1924417</v>
      </c>
      <c r="J60" s="330">
        <v>38405</v>
      </c>
      <c r="K60" s="331">
        <v>-22.2</v>
      </c>
      <c r="L60" s="332">
        <v>46136</v>
      </c>
      <c r="M60" s="333">
        <v>-4.2</v>
      </c>
      <c r="N60" s="334">
        <v>-18</v>
      </c>
    </row>
    <row r="61" spans="1:14">
      <c r="A61" s="250"/>
      <c r="B61" s="246"/>
      <c r="C61" s="246"/>
      <c r="D61" s="246"/>
      <c r="E61" s="246"/>
      <c r="F61" s="246"/>
      <c r="G61" s="312" t="s">
        <v>516</v>
      </c>
      <c r="H61" s="336"/>
      <c r="I61" s="337">
        <v>3394681</v>
      </c>
      <c r="J61" s="338">
        <v>66840</v>
      </c>
      <c r="K61" s="339">
        <v>10</v>
      </c>
      <c r="L61" s="340">
        <v>71013</v>
      </c>
      <c r="M61" s="341">
        <v>10.3</v>
      </c>
      <c r="N61" s="326">
        <v>-0.3</v>
      </c>
    </row>
    <row r="62" spans="1:14">
      <c r="A62" s="250"/>
      <c r="B62" s="246"/>
      <c r="C62" s="246"/>
      <c r="D62" s="246"/>
      <c r="E62" s="246"/>
      <c r="F62" s="246"/>
      <c r="G62" s="327"/>
      <c r="H62" s="328" t="s">
        <v>511</v>
      </c>
      <c r="I62" s="329">
        <v>2138231</v>
      </c>
      <c r="J62" s="330">
        <v>42082</v>
      </c>
      <c r="K62" s="331">
        <v>7.3</v>
      </c>
      <c r="L62" s="332">
        <v>39256</v>
      </c>
      <c r="M62" s="333">
        <v>12.1</v>
      </c>
      <c r="N62" s="334">
        <v>-4.8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2" t="s">
        <v>3</v>
      </c>
      <c r="D47" s="1142"/>
      <c r="E47" s="1143"/>
      <c r="F47" s="11">
        <v>28.14</v>
      </c>
      <c r="G47" s="12">
        <v>31.96</v>
      </c>
      <c r="H47" s="12">
        <v>34.64</v>
      </c>
      <c r="I47" s="12">
        <v>36.96</v>
      </c>
      <c r="J47" s="13">
        <v>40.14</v>
      </c>
    </row>
    <row r="48" spans="2:10" ht="57.75" customHeight="1">
      <c r="B48" s="14"/>
      <c r="C48" s="1144" t="s">
        <v>4</v>
      </c>
      <c r="D48" s="1144"/>
      <c r="E48" s="1145"/>
      <c r="F48" s="15">
        <v>8.86</v>
      </c>
      <c r="G48" s="16">
        <v>6.84</v>
      </c>
      <c r="H48" s="16">
        <v>5.05</v>
      </c>
      <c r="I48" s="16">
        <v>8.34</v>
      </c>
      <c r="J48" s="17">
        <v>10.63</v>
      </c>
    </row>
    <row r="49" spans="2:10" ht="57.75" customHeight="1" thickBot="1">
      <c r="B49" s="18"/>
      <c r="C49" s="1146" t="s">
        <v>5</v>
      </c>
      <c r="D49" s="1146"/>
      <c r="E49" s="1147"/>
      <c r="F49" s="19">
        <v>5.07</v>
      </c>
      <c r="G49" s="20">
        <v>2.59</v>
      </c>
      <c r="H49" s="20" t="s">
        <v>523</v>
      </c>
      <c r="I49" s="20">
        <v>6.27</v>
      </c>
      <c r="J49" s="21">
        <v>5.13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2018-03-06T04:30:28Z</cp:lastPrinted>
  <dcterms:created xsi:type="dcterms:W3CDTF">2018-01-24T04:03:22Z</dcterms:created>
  <dcterms:modified xsi:type="dcterms:W3CDTF">2018-03-09T06:09:41Z</dcterms:modified>
</cp:coreProperties>
</file>