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P\"/>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<sst xmlns="http://schemas.openxmlformats.org/spreadsheetml/2006/main" count="1139" uniqueCount="621">
  <si>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</si>
  <si>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</si>
  <si>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</si>
  <si>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</si>
  <si>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</si>
  <si>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</si>
  <si>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</si>
  <si>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</si>
  <si>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</si>
  <si>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</si>
  <si>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</si>
  <si>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</si>
  <si>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</si>
  <si>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</si>
  <si>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</si>
  <si>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</si>
  <si>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</si>
  <si>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</si>
  <si>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</si>
  <si>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</si>
  <si>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</si>
  <si>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</si>
  <si>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</si>
  <si>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</si>
  <si>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</si>
  <si>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</si>
  <si>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</si>
  <si>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</si>
  <si>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</si>
  <si>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</si>
  <si>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</si>
  <si>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</si>
  <si>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</si>
  <si>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</si>
  <si>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</si>
  <si>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</si>
  <si>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</si>
  <si>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</si>
  <si>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</si>
  <si>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</si>
  <si>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</si>
  <si>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</si>
  <si>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</si>
  <si>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</si>
  <si>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</si>
  <si>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</si>
  <si>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</si>
  <si>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</si>
  <si>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</si>
  <si>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</si>
  <si>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</si>
  <si>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</si>
  <si>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</si>
  <si>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</si>
  <si>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</si>
  <si>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</si>
  <si>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</si>
  <si>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</si>
  <si>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</si>
  <si>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</si>
  <si>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</si>
  <si>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</si>
  <si>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</si>
  <si>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</si>
  <si>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</si>
  <si>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</si>
  <si>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</si>
  <si>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</si>
  <si>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</si>
  <si>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</si>
  <si>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</si>
  <si>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</si>
  <si>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</si>
  <si>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</si>
  <si>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</si>
  <si>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</si>
  <si>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</si>
  <si>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</si>
  <si>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</si>
  <si>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</si>
  <si>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</si>
  <si>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</si>
  <si>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</si>
  <si>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</si>
  <si>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</si>
  <si>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</si>
  <si>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</si>
  <si>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</si>
  <si>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</si>
  <si>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</si>
  <si>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</si>
  <si>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</si>
  <si>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</si>
  <si>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</si>
  <si>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</si>
  <si>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</si>
  <si>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</si>
  <si>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鉾田市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</si>
  <si>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</si>
  <si>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</si>
  <si>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</si>
  <si>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</si>
  <si>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</si>
  <si>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</si>
  <si>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</si>
  <si>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</si>
  <si>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</si>
  <si>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</si>
  <si>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</si>
  <si>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</si>
  <si>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</si>
  <si>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</si>
  <si>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</si>
  <si>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</si>
  <si>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</si>
  <si>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</si>
  <si>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</si>
  <si>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</si>
  <si>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</si>
  <si>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</si>
  <si>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</si>
  <si>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</si>
  <si>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</si>
  <si>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</si>
  <si>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</si>
  <si>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</si>
  <si>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</si>
  <si>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</si>
  <si>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</si>
  <si>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</si>
  <si>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</si>
  <si>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</si>
  <si>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</si>
  <si>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</si>
  <si>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</si>
  <si>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</si>
  <si>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</si>
  <si>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</si>
  <si>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</si>
  <si>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</si>
  <si>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</si>
  <si>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</si>
  <si>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</si>
  <si>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</si>
  <si>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</si>
  <si>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</si>
  <si>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</si>
  <si>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</si>
  <si>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</si>
  <si>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</si>
  <si>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</si>
  <si>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</si>
  <si>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</si>
  <si>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</si>
  <si>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</si>
  <si>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</si>
  <si>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</si>
  <si>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</si>
  <si>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</si>
  <si>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</si>
  <si>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</si>
  <si>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</si>
  <si>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</si>
  <si>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</si>
  <si>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</si>
  <si>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</si>
  <si>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</si>
  <si>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</si>
  <si>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</si>
  <si>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</si>
  <si>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</si>
  <si>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</si>
  <si>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</si>
  <si>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</si>
  <si>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</si>
  <si>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</si>
  <si>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</si>
  <si>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</si>
  <si>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</si>
  <si>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</si>
  <si>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</si>
  <si>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</si>
  <si>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</si>
  <si>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</si>
  <si>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</si>
  <si>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</si>
  <si>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</si>
  <si>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</si>
  <si>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</si>
  <si>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</si>
  <si>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</si>
  <si>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</si>
  <si>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</si>
  <si>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</si>
  <si>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</si>
  <si>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</si>
  <si>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</si>
  <si>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</si>
  <si>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</si>
  <si>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</si>
  <si>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</si>
  <si>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</si>
  <si>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</si>
  <si>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</si>
  <si>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</si>
  <si>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</si>
  <si>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</si>
  <si>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</si>
  <si>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</si>
  <si>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茨城県鉾田市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</si>
  <si>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</si>
  <si>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</si>
  <si>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</si>
  <si>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</si>
  <si>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</si>
  <si>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</si>
  <si>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</si>
  <si>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</si>
  <si>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</si>
  <si>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</si>
  <si>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</si>
  <si>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</si>
  <si>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</si>
  <si>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</si>
  <si>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</si>
  <si>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</si>
  <si>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</si>
  <si>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</si>
  <si>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</si>
  <si>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</si>
  <si>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</si>
  <si>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</si>
  <si>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</si>
  <si>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</si>
  <si>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</si>
  <si>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</si>
  <si>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</si>
  <si>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</si>
  <si>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</si>
  <si>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</si>
  <si>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</si>
  <si>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</si>
  <si>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</si>
  <si>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</si>
  <si>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</si>
  <si>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</si>
  <si>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</si>
  <si>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</si>
  <si>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</si>
  <si>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</si>
  <si>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</si>
  <si>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</si>
  <si>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</si>
  <si>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</si>
  <si>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</si>
  <si>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</si>
  <si>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</si>
  <si>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</si>
  <si>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</si>
  <si>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</si>
  <si>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</si>
  <si>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</si>
  <si>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</si>
  <si>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</si>
  <si>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</si>
  <si>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</si>
  <si>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</si>
  <si>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</si>
  <si>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</si>
  <si>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</si>
  <si>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</si>
  <si>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</si>
  <si>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</si>
  <si>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</si>
  <si>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</si>
  <si>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</si>
  <si>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</si>
  <si>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</si>
  <si>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</si>
  <si>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</si>
  <si>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</si>
  <si>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</si>
  <si>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</si>
  <si>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</si>
  <si>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</si>
  <si>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</si>
  <si>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</si>
  <si>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</si>
  <si>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</si>
  <si>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</si>
  <si>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</si>
  <si>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</si>
  <si>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</si>
  <si>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</si>
  <si>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</si>
  <si>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</si>
  <si>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</si>
  <si>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</si>
  <si>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</si>
  <si>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</si>
  <si>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</si>
  <si>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</si>
  <si>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</si>
  <si>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</si>
  <si>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</si>
  <si>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</si>
  <si>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</si>
  <si>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</si>
  <si>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</si>
  <si>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</si>
  <si>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</si>
  <si>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</si>
  <si>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</si>
  <si>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</si>
  <si>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</si>
  <si>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</si>
  <si>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</si>
  <si>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</si>
  <si>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</si>
  <si>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</si>
  <si>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</si>
  <si>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</si>
  <si>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</si>
  <si>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</si>
  <si>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</si>
  <si>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</si>
  <si>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</si>
  <si>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</si>
  <si>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</si>
  <si>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</si>
  <si>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</si>
  <si>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</si>
  <si>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</si>
  <si>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</si>
  <si>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</si>
  <si>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</si>
  <si>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</si>
  <si>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</si>
  <si>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</si>
  <si>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</si>
  <si>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</si>
  <si>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</si>
  <si>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</si>
  <si>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</si>
  <si>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</si>
  <si>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</si>
  <si>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</si>
  <si>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</si>
  <si>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</si>
  <si>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</si>
  <si>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</si>
  <si>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</si>
  <si>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</si>
  <si>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</si>
  <si>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</si>
  <si>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</si>
  <si>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</si>
  <si>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</si>
  <si>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</si>
  <si>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</si>
  <si>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</si>
  <si>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</si>
  <si>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</si>
  <si>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</si>
  <si>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茨城県鉾田市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</si>
  <si>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</si>
  <si>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</si>
  <si>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</si>
  <si>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</si>
  <si>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</si>
  <si>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</si>
  <si>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</si>
  <si>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</si>
  <si>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</si>
  <si>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</si>
  <si>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</si>
  <si>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</si>
  <si>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</si>
  <si>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</si>
  <si>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</si>
  <si>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</si>
  <si>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</si>
  <si>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</si>
  <si>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</si>
  <si>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</si>
  <si>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</si>
  <si>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</si>
  <si>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</si>
  <si>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</si>
  <si>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</si>
  <si>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</si>
  <si>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</si>
  <si>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</si>
  <si>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</si>
  <si>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</si>
  <si>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</si>
  <si>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</si>
  <si>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</si>
  <si>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</si>
  <si>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</si>
  <si>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</si>
  <si>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</si>
  <si>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</si>
  <si>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</si>
  <si>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</si>
  <si>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</si>
  <si>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</si>
  <si>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</si>
  <si>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</si>
  <si>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</si>
  <si>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</si>
  <si>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</si>
  <si>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</si>
  <si>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</si>
  <si>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</si>
  <si>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</si>
  <si>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</si>
  <si>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</si>
  <si>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</si>
  <si>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</si>
  <si>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</si>
  <si>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</si>
  <si>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</si>
  <si>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</si>
  <si>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</si>
  <si>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</si>
  <si>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</si>
  <si>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</si>
  <si>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</si>
  <si>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</si>
  <si>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</si>
  <si>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</si>
  <si>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</si>
  <si>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</si>
  <si>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</si>
  <si>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</si>
  <si>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</si>
  <si>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</si>
  <si>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</si>
  <si>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</si>
  <si>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</si>
  <si>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</si>
  <si>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</si>
  <si>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</si>
  <si>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</si>
  <si>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</si>
  <si>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</si>
  <si>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</si>
  <si>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</si>
  <si>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</si>
  <si>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</si>
  <si>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</si>
  <si>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</si>
  <si>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</si>
  <si>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</si>
  <si>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</si>
  <si>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</si>
  <si>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</si>
  <si>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</si>
  <si>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</si>
  <si>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</si>
  <si>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</si>
  <si>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</si>
  <si>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</si>
  <si>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</si>
  <si>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</si>
  <si>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</si>
  <si>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</si>
  <si>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</si>
  <si>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介護保険特別会計（介護サービス事業勘定）</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</si>
  <si>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</si>
  <si>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</si>
  <si>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</si>
  <si>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</si>
  <si>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</si>
  <si>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</si>
  <si>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</si>
  <si>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</si>
  <si>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</si>
  <si>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</si>
  <si>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</si>
  <si>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</si>
  <si>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</si>
  <si>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</si>
  <si>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</si>
  <si>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</si>
  <si>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</si>
  <si>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</si>
  <si>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</si>
  <si>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</si>
  <si>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</si>
  <si>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</si>
  <si>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</si>
  <si>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</si>
  <si>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</si>
  <si>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</si>
  <si>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</si>
  <si>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</si>
  <si>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</si>
  <si>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</si>
  <si>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</si>
  <si>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</si>
  <si>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</si>
  <si>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</si>
  <si>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</si>
  <si>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</si>
  <si>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</si>
  <si>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</si>
  <si>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</si>
  <si>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</si>
  <si>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</si>
  <si>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</si>
  <si>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</si>
  <si>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</si>
  <si>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</si>
  <si>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</si>
  <si>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</si>
  <si>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</si>
  <si>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</si>
  <si>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</si>
  <si>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</si>
  <si>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</si>
  <si>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</si>
  <si>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</si>
  <si>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</si>
  <si>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</si>
  <si>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</si>
  <si>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</si>
  <si>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</si>
  <si>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</si>
  <si>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</si>
  <si>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</si>
  <si>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</si>
  <si>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</si>
  <si>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</si>
  <si>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</si>
  <si>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</si>
  <si>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</si>
  <si>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</si>
  <si>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</si>
  <si>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</si>
  <si>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</si>
  <si>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</si>
  <si>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</si>
  <si>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</si>
  <si>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</si>
  <si>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</si>
  <si>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</si>
  <si>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</si>
  <si>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</si>
  <si>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</si>
  <si>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</si>
  <si>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</si>
  <si>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</si>
  <si>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</si>
  <si>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</si>
  <si>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</si>
  <si>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</si>
  <si>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3.63</t>
  </si>
  <si>
    <t>▲ 6.54</t>
  </si>
  <si>
    <t>▲ 1.27</t>
  </si>
  <si>
    <t>水道事業会計</t>
  </si>
  <si>
    <t>一般会計</t>
  </si>
  <si>
    <t>下水道事業会計</t>
  </si>
  <si>
    <t>国民健康保険特別会計</t>
  </si>
  <si>
    <t>介護保険特別会計（保険事業勘定）</t>
  </si>
  <si>
    <t>農業集落排水事業特別会計</t>
  </si>
  <si>
    <t>介護保険特別会計（介護サービス事業勘定）</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</si>
  <si>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</si>
  <si>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</si>
  <si>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</si>
  <si>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</si>
  <si>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</si>
  <si>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</si>
  <si>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</si>
  <si>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</si>
  <si>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</si>
  <si>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公共施設整備基金</t>
    <rPh sb="0" eb="8">
      <t>コウキョウシセツセイビキキン</t>
    </rPh>
    <phoneticPr fontId="5"/>
  </si>
  <si>
    <t>地域づくり基金</t>
    <rPh sb="0" eb="2">
      <t>チイキ</t>
    </rPh>
    <rPh sb="5" eb="7">
      <t>キキン</t>
    </rPh>
    <phoneticPr fontId="5"/>
  </si>
  <si>
    <t>ふるさと創生事業基金</t>
    <rPh sb="4" eb="6">
      <t>ソウセイ</t>
    </rPh>
    <rPh sb="6" eb="10">
      <t>ジギョウキキン</t>
    </rPh>
    <phoneticPr fontId="5"/>
  </si>
  <si>
    <t>子育て支援基金</t>
    <rPh sb="0" eb="2">
      <t>コソダ</t>
    </rPh>
    <rPh sb="3" eb="7">
      <t>シエンキキン</t>
    </rPh>
    <phoneticPr fontId="5"/>
  </si>
  <si>
    <t>地域雇用創出推進基金</t>
    <rPh sb="0" eb="6">
      <t>チイキコヨウ</t>
    </rPh>
    <rPh sb="6" eb="10">
      <t>スイシンキキン</t>
    </rPh>
    <phoneticPr fontId="5"/>
  </si>
  <si>
    <t>-</t>
    <phoneticPr fontId="2"/>
  </si>
  <si>
    <t>-</t>
    <phoneticPr fontId="2"/>
  </si>
  <si>
    <t>-</t>
    <phoneticPr fontId="2"/>
  </si>
  <si>
    <t>-</t>
    <phoneticPr fontId="2"/>
  </si>
  <si>
    <t>-</t>
    <phoneticPr fontId="2"/>
  </si>
  <si>
    <t>-</t>
    <phoneticPr fontId="2"/>
  </si>
  <si>
    <t>大洗、鉾田、水戸環境組合（一般会計）</t>
    <rPh sb="0" eb="2">
      <t>オオアライ</t>
    </rPh>
    <rPh sb="3" eb="5">
      <t>ホコタ</t>
    </rPh>
    <rPh sb="6" eb="8">
      <t>ミト</t>
    </rPh>
    <rPh sb="8" eb="10">
      <t>カンキョウ</t>
    </rPh>
    <rPh sb="10" eb="12">
      <t>クミアイ</t>
    </rPh>
    <rPh sb="13" eb="15">
      <t>イッパン</t>
    </rPh>
    <rPh sb="15" eb="17">
      <t>カイケイ</t>
    </rPh>
    <phoneticPr fontId="2"/>
  </si>
  <si>
    <t>鹿行広域事務組合（一般会計）</t>
    <rPh sb="0" eb="2">
      <t>ロッコウ</t>
    </rPh>
    <rPh sb="2" eb="4">
      <t>コウイキ</t>
    </rPh>
    <rPh sb="4" eb="6">
      <t>ジム</t>
    </rPh>
    <rPh sb="6" eb="8">
      <t>クミアイ</t>
    </rPh>
    <rPh sb="9" eb="11">
      <t>イッパン</t>
    </rPh>
    <rPh sb="11" eb="13">
      <t>カイケイ</t>
    </rPh>
    <phoneticPr fontId="2"/>
  </si>
  <si>
    <t>鹿行広域事務組合（養護老人ホーム事業特別会計）</t>
    <rPh sb="0" eb="2">
      <t>ロッコウ</t>
    </rPh>
    <rPh sb="2" eb="4">
      <t>コウイキ</t>
    </rPh>
    <rPh sb="4" eb="6">
      <t>ジム</t>
    </rPh>
    <rPh sb="6" eb="8">
      <t>クミアイ</t>
    </rPh>
    <rPh sb="9" eb="11">
      <t>ヨウゴ</t>
    </rPh>
    <rPh sb="11" eb="13">
      <t>ロウジン</t>
    </rPh>
    <rPh sb="16" eb="18">
      <t>ジギョウ</t>
    </rPh>
    <rPh sb="18" eb="20">
      <t>トクベツ</t>
    </rPh>
    <rPh sb="20" eb="22">
      <t>カイケイ</t>
    </rPh>
    <phoneticPr fontId="2"/>
  </si>
  <si>
    <t>鹿行広域事務組合（消防特別会計）</t>
    <rPh sb="0" eb="2">
      <t>ロッコウ</t>
    </rPh>
    <rPh sb="2" eb="4">
      <t>コウイキ</t>
    </rPh>
    <rPh sb="4" eb="6">
      <t>ジム</t>
    </rPh>
    <rPh sb="6" eb="8">
      <t>クミアイ</t>
    </rPh>
    <rPh sb="9" eb="11">
      <t>ショウボウ</t>
    </rPh>
    <rPh sb="11" eb="13">
      <t>トクベツ</t>
    </rPh>
    <rPh sb="13" eb="15">
      <t>カイケイ</t>
    </rPh>
    <phoneticPr fontId="2"/>
  </si>
  <si>
    <t>鹿行広域事務組合（火葬場事業特別会計）</t>
    <rPh sb="0" eb="2">
      <t>ロッコウ</t>
    </rPh>
    <rPh sb="2" eb="4">
      <t>コウイキ</t>
    </rPh>
    <rPh sb="4" eb="6">
      <t>ジム</t>
    </rPh>
    <rPh sb="6" eb="8">
      <t>クミアイ</t>
    </rPh>
    <rPh sb="9" eb="12">
      <t>カソウバ</t>
    </rPh>
    <rPh sb="12" eb="14">
      <t>ジギョウ</t>
    </rPh>
    <rPh sb="14" eb="16">
      <t>トクベツ</t>
    </rPh>
    <rPh sb="16" eb="18">
      <t>カイケイ</t>
    </rPh>
    <phoneticPr fontId="2"/>
  </si>
  <si>
    <t>鹿行広域事務組合（審査会事業特別会計）</t>
    <rPh sb="0" eb="2">
      <t>ロッコウ</t>
    </rPh>
    <rPh sb="2" eb="4">
      <t>コウイキ</t>
    </rPh>
    <rPh sb="4" eb="6">
      <t>ジム</t>
    </rPh>
    <rPh sb="6" eb="8">
      <t>クミアイ</t>
    </rPh>
    <rPh sb="9" eb="12">
      <t>シンサカイ</t>
    </rPh>
    <rPh sb="12" eb="14">
      <t>ジギョウ</t>
    </rPh>
    <rPh sb="14" eb="16">
      <t>トクベツ</t>
    </rPh>
    <rPh sb="16" eb="18">
      <t>カイケイ</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</si>
  <si>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</si>
  <si>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</si>
  <si>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</si>
  <si>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</si>
  <si>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</si>
  <si>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鉾田・大洗広域事務組合（一般会計）</t>
    <rPh sb="0" eb="2">
      <t>ホコタ</t>
    </rPh>
    <rPh sb="3" eb="5">
      <t>オオアライ</t>
    </rPh>
    <rPh sb="5" eb="11">
      <t>コウイキジムクミアイ</t>
    </rPh>
    <rPh sb="12" eb="16">
      <t>イッパンカイケイ</t>
    </rPh>
    <phoneticPr fontId="2"/>
  </si>
  <si>
    <t>-</t>
    <phoneticPr fontId="2"/>
  </si>
  <si>
    <t>鉾田市健康づくり財団</t>
    <rPh sb="0" eb="5">
      <t>ホコタシケンコウ</t>
    </rPh>
    <rPh sb="8" eb="10">
      <t>ザイダン</t>
    </rPh>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</si>
  <si>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</si>
  <si>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</si>
  <si>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</si>
  <si>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</si>
  <si>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</si>
  <si>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</si>
  <si>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</si>
  <si>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</si>
  <si>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</si>
  <si>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</si>
  <si>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</si>
  <si>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</si>
  <si>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</si>
  <si>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</si>
  <si>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実質公債費比率</t>
    <phoneticPr fontId="5"/>
  </si>
  <si>
    <t xml:space="preserve"> </t>
    <phoneticPr fontId="5"/>
  </si>
  <si>
    <t xml:space="preserve"> </t>
    <phoneticPr fontId="5"/>
  </si>
  <si>
    <t>　本市の将来負担比率は、平成29年度以降ゼロとなっている。これは充当可能基金をしっかりと蓄えてきたこと、また、交付税措置率の高い地方債を有効に活用しているため基準財政需要額算入額を多く確保できていることが要因となっている。しかしながら、令和4年度以降も統合小学校整備や広域ごみ処理施設建設事業など大規模建設事業が控えており、地方債現在高の増加が見込まれる一方で、普通交付税の減少等により標準財政規模も減少し将来負担比率は増加していくことが見込まれる。今後とも事業の精査や特定財源の確保に努め健全な財政運営に努めていく。
　有形固定資産減価償却率については、現在は類似団体平均を下回る状況であり、今後数年は施設の集約化や老朽化施設の除却により減少していくことが見込まれる。今後も公共施設個別施設計画に基づき効率的な施設マネジメントに努めていく。</t>
    <rPh sb="1" eb="3">
      <t>ホンシ</t>
    </rPh>
    <rPh sb="4" eb="6">
      <t>ショウライ</t>
    </rPh>
    <rPh sb="6" eb="8">
      <t>フタン</t>
    </rPh>
    <rPh sb="8" eb="10">
      <t>ヒリツ</t>
    </rPh>
    <rPh sb="12" eb="14">
      <t>ヘイセイ</t>
    </rPh>
    <rPh sb="16" eb="18">
      <t>ネンド</t>
    </rPh>
    <rPh sb="18" eb="20">
      <t>イコウ</t>
    </rPh>
    <rPh sb="32" eb="34">
      <t>ジュウトウ</t>
    </rPh>
    <rPh sb="34" eb="36">
      <t>カノウ</t>
    </rPh>
    <rPh sb="36" eb="38">
      <t>キキン</t>
    </rPh>
    <rPh sb="44" eb="45">
      <t>タクワ</t>
    </rPh>
    <rPh sb="62" eb="63">
      <t>タカ</t>
    </rPh>
    <rPh sb="64" eb="67">
      <t>チホウサイ</t>
    </rPh>
    <rPh sb="68" eb="70">
      <t>ユウコウ</t>
    </rPh>
    <rPh sb="71" eb="73">
      <t>カツヨウ</t>
    </rPh>
    <rPh sb="79" eb="89">
      <t>キジュンザイセイジュヨウガクサンニュウガク</t>
    </rPh>
    <rPh sb="90" eb="91">
      <t>オオ</t>
    </rPh>
    <rPh sb="92" eb="94">
      <t>カクホ</t>
    </rPh>
    <rPh sb="102" eb="104">
      <t>ヨウイン</t>
    </rPh>
    <rPh sb="123" eb="125">
      <t>イコウ</t>
    </rPh>
    <rPh sb="126" eb="133">
      <t>トウゴウショウガッコウセイビ</t>
    </rPh>
    <rPh sb="134" eb="136">
      <t>コウイキ</t>
    </rPh>
    <rPh sb="138" eb="142">
      <t>ショリシセツ</t>
    </rPh>
    <rPh sb="151" eb="153">
      <t>ケンセツ</t>
    </rPh>
    <rPh sb="156" eb="157">
      <t>ヒカ</t>
    </rPh>
    <rPh sb="165" eb="168">
      <t>ゲンザイダカ</t>
    </rPh>
    <rPh sb="172" eb="174">
      <t>ミコ</t>
    </rPh>
    <rPh sb="177" eb="179">
      <t>イッポウ</t>
    </rPh>
    <rPh sb="187" eb="189">
      <t>ゲンショウ</t>
    </rPh>
    <rPh sb="189" eb="190">
      <t>トウ</t>
    </rPh>
    <rPh sb="229" eb="231">
      <t>ジギョウ</t>
    </rPh>
    <rPh sb="232" eb="234">
      <t>セイサ</t>
    </rPh>
    <rPh sb="235" eb="239">
      <t>トクテイザイゲン</t>
    </rPh>
    <rPh sb="240" eb="242">
      <t>カクホ</t>
    </rPh>
    <rPh sb="243" eb="244">
      <t>ツト</t>
    </rPh>
    <rPh sb="278" eb="280">
      <t>ゲンザイ</t>
    </rPh>
    <rPh sb="288" eb="290">
      <t>シタマワ</t>
    </rPh>
    <rPh sb="291" eb="293">
      <t>ジョウキョウ</t>
    </rPh>
    <rPh sb="297" eb="299">
      <t>コンゴ</t>
    </rPh>
    <rPh sb="299" eb="301">
      <t>スウネン</t>
    </rPh>
    <rPh sb="302" eb="304">
      <t>シセツ</t>
    </rPh>
    <rPh sb="305" eb="308">
      <t>シュウヤクカ</t>
    </rPh>
    <rPh sb="309" eb="311">
      <t>ロウキュウ</t>
    </rPh>
    <rPh sb="311" eb="312">
      <t>カ</t>
    </rPh>
    <rPh sb="312" eb="314">
      <t>シセツ</t>
    </rPh>
    <rPh sb="315" eb="317">
      <t>ジョキャク</t>
    </rPh>
    <rPh sb="320" eb="322">
      <t>ゲンショウ</t>
    </rPh>
    <rPh sb="329" eb="331">
      <t>ミコ</t>
    </rPh>
    <phoneticPr fontId="2"/>
  </si>
  <si>
    <t>　本市の将来負担比率は平成29年度以降ゼロであるため左記のグラフにおいて記載はない。上記と同様、令和4年度以降に控える大規模建設事業や標準財政規模の減少も見込まれることから事業の精査や特定財源の確保により健全な財政運営に努めていく。
　実質公債費比率については年々増加傾向にある。要因としては統合小学校整備や道路長寿命化工事等による地方債発行額の増加に伴い元利償還金が年々増加しているためである。分母要素である普通交付税や臨時財政対策債についても減少していくことが見込まれるため、公債費により市財政がひっ迫されないよう、元利償還金の平準化等を図り市民サービスの低下を招くことの無いよう努める。</t>
    <rPh sb="11" eb="13">
      <t>ヘイセイ</t>
    </rPh>
    <rPh sb="15" eb="17">
      <t>ネンド</t>
    </rPh>
    <rPh sb="26" eb="28">
      <t>サキ</t>
    </rPh>
    <rPh sb="36" eb="38">
      <t>キサイ</t>
    </rPh>
    <rPh sb="42" eb="44">
      <t>ジョウキ</t>
    </rPh>
    <rPh sb="45" eb="47">
      <t>ドウヨウ</t>
    </rPh>
    <rPh sb="48" eb="50">
      <t>レイワ</t>
    </rPh>
    <rPh sb="51" eb="53">
      <t>ネンド</t>
    </rPh>
    <rPh sb="53" eb="55">
      <t>イコウ</t>
    </rPh>
    <rPh sb="56" eb="57">
      <t>ヒカ</t>
    </rPh>
    <rPh sb="59" eb="62">
      <t>ダイキボ</t>
    </rPh>
    <rPh sb="62" eb="66">
      <t>ケンセツジギョウ</t>
    </rPh>
    <rPh sb="67" eb="69">
      <t>ヒョウジュン</t>
    </rPh>
    <rPh sb="69" eb="71">
      <t>ザイセイ</t>
    </rPh>
    <rPh sb="71" eb="73">
      <t>キボ</t>
    </rPh>
    <rPh sb="74" eb="76">
      <t>ゲンショウ</t>
    </rPh>
    <rPh sb="77" eb="79">
      <t>ミコ</t>
    </rPh>
    <rPh sb="86" eb="88">
      <t>ジギョウ</t>
    </rPh>
    <rPh sb="89" eb="91">
      <t>セイサ</t>
    </rPh>
    <rPh sb="92" eb="94">
      <t>トクテイ</t>
    </rPh>
    <rPh sb="94" eb="96">
      <t>ザイゲン</t>
    </rPh>
    <rPh sb="97" eb="99">
      <t>カクホ</t>
    </rPh>
    <rPh sb="102" eb="104">
      <t>ケンゼン</t>
    </rPh>
    <rPh sb="105" eb="107">
      <t>ザイセイ</t>
    </rPh>
    <rPh sb="107" eb="109">
      <t>ウンエイ</t>
    </rPh>
    <rPh sb="110" eb="111">
      <t>ツト</t>
    </rPh>
    <rPh sb="118" eb="120">
      <t>ジッシツ</t>
    </rPh>
    <rPh sb="120" eb="122">
      <t>コウサイ</t>
    </rPh>
    <rPh sb="122" eb="123">
      <t>ヒ</t>
    </rPh>
    <rPh sb="123" eb="125">
      <t>ヒリツ</t>
    </rPh>
    <rPh sb="130" eb="132">
      <t>ネンネン</t>
    </rPh>
    <rPh sb="132" eb="134">
      <t>ゾウカ</t>
    </rPh>
    <rPh sb="134" eb="136">
      <t>ケイコウ</t>
    </rPh>
    <rPh sb="140" eb="142">
      <t>ヨウイン</t>
    </rPh>
    <rPh sb="146" eb="148">
      <t>トウゴウ</t>
    </rPh>
    <rPh sb="148" eb="151">
      <t>ショウガッコウ</t>
    </rPh>
    <rPh sb="151" eb="153">
      <t>セイビ</t>
    </rPh>
    <rPh sb="154" eb="160">
      <t>ドウロチョウジュミョウカ</t>
    </rPh>
    <rPh sb="160" eb="162">
      <t>コウジ</t>
    </rPh>
    <rPh sb="162" eb="163">
      <t>トウ</t>
    </rPh>
    <rPh sb="166" eb="169">
      <t>チホウサイ</t>
    </rPh>
    <rPh sb="169" eb="172">
      <t>ハッコウガク</t>
    </rPh>
    <rPh sb="173" eb="175">
      <t>ゾウカ</t>
    </rPh>
    <rPh sb="176" eb="177">
      <t>トモナ</t>
    </rPh>
    <rPh sb="178" eb="180">
      <t>ガンリ</t>
    </rPh>
    <rPh sb="180" eb="183">
      <t>ショウカンキン</t>
    </rPh>
    <rPh sb="184" eb="186">
      <t>ネンネン</t>
    </rPh>
    <rPh sb="186" eb="188">
      <t>ゾウカ</t>
    </rPh>
    <rPh sb="198" eb="200">
      <t>ブンボ</t>
    </rPh>
    <rPh sb="200" eb="202">
      <t>ヨウソ</t>
    </rPh>
    <rPh sb="205" eb="207">
      <t>フツウ</t>
    </rPh>
    <rPh sb="207" eb="210">
      <t>コウフゼイ</t>
    </rPh>
    <rPh sb="211" eb="213">
      <t>リンジ</t>
    </rPh>
    <rPh sb="213" eb="215">
      <t>ザイセイ</t>
    </rPh>
    <rPh sb="215" eb="217">
      <t>タイサク</t>
    </rPh>
    <rPh sb="217" eb="218">
      <t>サイ</t>
    </rPh>
    <rPh sb="223" eb="225">
      <t>ゲンショウ</t>
    </rPh>
    <rPh sb="232" eb="234">
      <t>ミコ</t>
    </rPh>
    <rPh sb="240" eb="243">
      <t>コウサイヒ</t>
    </rPh>
    <rPh sb="246" eb="249">
      <t>シザイセイ</t>
    </rPh>
    <rPh sb="252" eb="253">
      <t>パク</t>
    </rPh>
    <rPh sb="260" eb="262">
      <t>ガンリ</t>
    </rPh>
    <rPh sb="262" eb="265">
      <t>ショウカンキン</t>
    </rPh>
    <rPh sb="266" eb="269">
      <t>ヘイジュンカ</t>
    </rPh>
    <rPh sb="269" eb="270">
      <t>トウ</t>
    </rPh>
    <rPh sb="271" eb="272">
      <t>ハカ</t>
    </rPh>
    <rPh sb="273" eb="275">
      <t>シミン</t>
    </rPh>
    <rPh sb="280" eb="282">
      <t>テイカ</t>
    </rPh>
    <rPh sb="283" eb="284">
      <t>マネ</t>
    </rPh>
    <rPh sb="288" eb="289">
      <t>ナ</t>
    </rPh>
    <rPh sb="292" eb="293">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</si>
</sst>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92919</c:v>
                </c:pt>
              </c:numCache>
            </c:numRef>
          </c:val>
          <c:smooth val="0"/>
          <c:extLst>
            <c:ext xmlns:c16="http://schemas.microsoft.com/office/drawing/2014/chart" uri="{C3380CC4-5D6E-409C-BE32-E72D297353CC}">
              <c16:uniqueId val="{00000000-EAAB-4594-8EB7-1398789FC0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66719</c:v>
                </c:pt>
                <c:pt idx="1">
                  <c:v>83206</c:v>
                </c:pt>
                <c:pt idx="2">
                  <c:v>57152</c:v>
                </c:pt>
                <c:pt idx="3">
                  <c:v>106347</c:v>
                </c:pt>
                <c:pt idx="4">
                  <c:v>111325</c:v>
                </c:pt>
              </c:numCache>
            </c:numRef>
          </c:val>
          <c:smooth val="0"/>
          <c:extLst>
            <c:ext xmlns:c16="http://schemas.microsoft.com/office/drawing/2014/chart" uri="{C3380CC4-5D6E-409C-BE32-E72D297353CC}">
              <c16:uniqueId val="{00000001-EAAB-4594-8EB7-1398789FC0C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13.94</c:v>
                </c:pt>
                <c:pt idx="1">
                  <c:v>6.43</c:v>
                </c:pt>
                <c:pt idx="2">
                  <c:v>5.79</c:v>
                </c:pt>
                <c:pt idx="3">
                  <c:v>7.09</c:v>
                </c:pt>
                <c:pt idx="4">
                  <c:v>7.08</c:v>
                </c:pt>
              </c:numCache>
            </c:numRef>
          </c:val>
          <c:extLst>
            <c:ext xmlns:c16="http://schemas.microsoft.com/office/drawing/2014/chart" uri="{C3380CC4-5D6E-409C-BE32-E72D297353CC}">
              <c16:uniqueId val="{00000000-FB85-4895-9D02-671AD51A57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40.36</c:v>
                </c:pt>
                <c:pt idx="1">
                  <c:v>44.84</c:v>
                </c:pt>
                <c:pt idx="2">
                  <c:v>38.729999999999997</c:v>
                </c:pt>
                <c:pt idx="3">
                  <c:v>37.229999999999997</c:v>
                </c:pt>
                <c:pt idx="4">
                  <c:v>34.799999999999997</c:v>
                </c:pt>
              </c:numCache>
            </c:numRef>
          </c:val>
          <c:extLst>
            <c:ext xmlns:c16="http://schemas.microsoft.com/office/drawing/2014/chart" uri="{C3380CC4-5D6E-409C-BE32-E72D297353CC}">
              <c16:uniqueId val="{00000001-FB85-4895-9D02-671AD51A57F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2.83</c:v>
                </c:pt>
                <c:pt idx="1">
                  <c:v>-3.63</c:v>
                </c:pt>
                <c:pt idx="2">
                  <c:v>-6.54</c:v>
                </c:pt>
                <c:pt idx="3">
                  <c:v>0.69</c:v>
                </c:pt>
                <c:pt idx="4">
                  <c:v>-1.27</c:v>
                </c:pt>
              </c:numCache>
            </c:numRef>
          </c:val>
          <c:smooth val="0"/>
          <c:extLst>
            <c:ext xmlns:c16="http://schemas.microsoft.com/office/drawing/2014/chart" uri="{C3380CC4-5D6E-409C-BE32-E72D297353CC}">
              <c16:uniqueId val="{00000002-FB85-4895-9D02-671AD51A57F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0.17</c:v>
                </c:pt>
                <c:pt idx="4">
                  <c:v>#N/A</c:v>
                </c:pt>
                <c:pt idx="5">
                  <c:v>2.1</c:v>
                </c:pt>
                <c:pt idx="6">
                  <c:v>0</c:v>
                </c:pt>
                <c:pt idx="7">
                  <c:v>0</c:v>
                </c:pt>
                <c:pt idx="8">
                  <c:v>0</c:v>
                </c:pt>
                <c:pt idx="9">
                  <c:v>0</c:v>
                </c:pt>
              </c:numCache>
            </c:numRef>
          </c:val>
          <c:extLst>
            <c:ext xmlns:c16="http://schemas.microsoft.com/office/drawing/2014/chart" uri="{C3380CC4-5D6E-409C-BE32-E72D297353CC}">
              <c16:uniqueId val="{00000000-5950-479B-BD93-9C21314F4C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50-479B-BD93-9C21314F4C0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c:v>
                </c:pt>
                <c:pt idx="2">
                  <c:v>#N/A</c:v>
                </c:pt>
                <c:pt idx="3">
                  <c:v>0.05</c:v>
                </c:pt>
                <c:pt idx="4">
                  <c:v>#N/A</c:v>
                </c:pt>
                <c:pt idx="5">
                  <c:v>0.01</c:v>
                </c:pt>
                <c:pt idx="6">
                  <c:v>#N/A</c:v>
                </c:pt>
                <c:pt idx="7">
                  <c:v>0.03</c:v>
                </c:pt>
                <c:pt idx="8">
                  <c:v>#N/A</c:v>
                </c:pt>
                <c:pt idx="9">
                  <c:v>0</c:v>
                </c:pt>
              </c:numCache>
            </c:numRef>
          </c:val>
          <c:extLst>
            <c:ext xmlns:c16="http://schemas.microsoft.com/office/drawing/2014/chart" uri="{C3380CC4-5D6E-409C-BE32-E72D297353CC}">
              <c16:uniqueId val="{00000002-5950-479B-BD93-9C21314F4C0B}"/>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0.04</c:v>
                </c:pt>
                <c:pt idx="8">
                  <c:v>#N/A</c:v>
                </c:pt>
                <c:pt idx="9">
                  <c:v>0.06</c:v>
                </c:pt>
              </c:numCache>
            </c:numRef>
          </c:val>
          <c:extLst>
            <c:ext xmlns:c16="http://schemas.microsoft.com/office/drawing/2014/chart" uri="{C3380CC4-5D6E-409C-BE32-E72D297353CC}">
              <c16:uniqueId val="{00000003-5950-479B-BD93-9C21314F4C0B}"/>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0.05</c:v>
                </c:pt>
                <c:pt idx="4">
                  <c:v>#N/A</c:v>
                </c:pt>
                <c:pt idx="5">
                  <c:v>0.1</c:v>
                </c:pt>
                <c:pt idx="6">
                  <c:v>#N/A</c:v>
                </c:pt>
                <c:pt idx="7">
                  <c:v>0.12</c:v>
                </c:pt>
                <c:pt idx="8">
                  <c:v>#N/A</c:v>
                </c:pt>
                <c:pt idx="9">
                  <c:v>0.09</c:v>
                </c:pt>
              </c:numCache>
            </c:numRef>
          </c:val>
          <c:extLst>
            <c:ext xmlns:c16="http://schemas.microsoft.com/office/drawing/2014/chart" uri="{C3380CC4-5D6E-409C-BE32-E72D297353CC}">
              <c16:uniqueId val="{00000004-5950-479B-BD93-9C21314F4C0B}"/>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1.35</c:v>
                </c:pt>
                <c:pt idx="2">
                  <c:v>#N/A</c:v>
                </c:pt>
                <c:pt idx="3">
                  <c:v>1.0900000000000001</c:v>
                </c:pt>
                <c:pt idx="4">
                  <c:v>#N/A</c:v>
                </c:pt>
                <c:pt idx="5">
                  <c:v>1.03</c:v>
                </c:pt>
                <c:pt idx="6">
                  <c:v>#N/A</c:v>
                </c:pt>
                <c:pt idx="7">
                  <c:v>0.62</c:v>
                </c:pt>
                <c:pt idx="8">
                  <c:v>#N/A</c:v>
                </c:pt>
                <c:pt idx="9">
                  <c:v>0.65</c:v>
                </c:pt>
              </c:numCache>
            </c:numRef>
          </c:val>
          <c:extLst>
            <c:ext xmlns:c16="http://schemas.microsoft.com/office/drawing/2014/chart" uri="{C3380CC4-5D6E-409C-BE32-E72D297353CC}">
              <c16:uniqueId val="{00000005-5950-479B-BD93-9C21314F4C0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7.0000000000000007E-2</c:v>
                </c:pt>
                <c:pt idx="2">
                  <c:v>#N/A</c:v>
                </c:pt>
                <c:pt idx="3">
                  <c:v>0.14000000000000001</c:v>
                </c:pt>
                <c:pt idx="4">
                  <c:v>#N/A</c:v>
                </c:pt>
                <c:pt idx="5">
                  <c:v>1</c:v>
                </c:pt>
                <c:pt idx="6">
                  <c:v>#N/A</c:v>
                </c:pt>
                <c:pt idx="7">
                  <c:v>1.1100000000000001</c:v>
                </c:pt>
                <c:pt idx="8">
                  <c:v>#N/A</c:v>
                </c:pt>
                <c:pt idx="9">
                  <c:v>1.75</c:v>
                </c:pt>
              </c:numCache>
            </c:numRef>
          </c:val>
          <c:extLst>
            <c:ext xmlns:c16="http://schemas.microsoft.com/office/drawing/2014/chart" uri="{C3380CC4-5D6E-409C-BE32-E72D297353CC}">
              <c16:uniqueId val="{00000006-5950-479B-BD93-9C21314F4C0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2.29</c:v>
                </c:pt>
                <c:pt idx="8">
                  <c:v>#N/A</c:v>
                </c:pt>
                <c:pt idx="9">
                  <c:v>2.2400000000000002</c:v>
                </c:pt>
              </c:numCache>
            </c:numRef>
          </c:val>
          <c:extLst>
            <c:ext xmlns:c16="http://schemas.microsoft.com/office/drawing/2014/chart" uri="{C3380CC4-5D6E-409C-BE32-E72D297353CC}">
              <c16:uniqueId val="{00000007-5950-479B-BD93-9C21314F4C0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13.93</c:v>
                </c:pt>
                <c:pt idx="2">
                  <c:v>#N/A</c:v>
                </c:pt>
                <c:pt idx="3">
                  <c:v>6.42</c:v>
                </c:pt>
                <c:pt idx="4">
                  <c:v>#N/A</c:v>
                </c:pt>
                <c:pt idx="5">
                  <c:v>5.78</c:v>
                </c:pt>
                <c:pt idx="6">
                  <c:v>#N/A</c:v>
                </c:pt>
                <c:pt idx="7">
                  <c:v>7.08</c:v>
                </c:pt>
                <c:pt idx="8">
                  <c:v>#N/A</c:v>
                </c:pt>
                <c:pt idx="9">
                  <c:v>7.08</c:v>
                </c:pt>
              </c:numCache>
            </c:numRef>
          </c:val>
          <c:extLst>
            <c:ext xmlns:c16="http://schemas.microsoft.com/office/drawing/2014/chart" uri="{C3380CC4-5D6E-409C-BE32-E72D297353CC}">
              <c16:uniqueId val="{00000008-5950-479B-BD93-9C21314F4C0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9.65</c:v>
                </c:pt>
                <c:pt idx="2">
                  <c:v>#N/A</c:v>
                </c:pt>
                <c:pt idx="3">
                  <c:v>9.5399999999999991</c:v>
                </c:pt>
                <c:pt idx="4">
                  <c:v>#N/A</c:v>
                </c:pt>
                <c:pt idx="5">
                  <c:v>9.77</c:v>
                </c:pt>
                <c:pt idx="6">
                  <c:v>#N/A</c:v>
                </c:pt>
                <c:pt idx="7">
                  <c:v>9.68</c:v>
                </c:pt>
                <c:pt idx="8">
                  <c:v>#N/A</c:v>
                </c:pt>
                <c:pt idx="9">
                  <c:v>9.68</c:v>
                </c:pt>
              </c:numCache>
            </c:numRef>
          </c:val>
          <c:extLst>
            <c:ext xmlns:c16="http://schemas.microsoft.com/office/drawing/2014/chart" uri="{C3380CC4-5D6E-409C-BE32-E72D297353CC}">
              <c16:uniqueId val="{00000009-5950-479B-BD93-9C21314F4C0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1840</c:v>
                </c:pt>
                <c:pt idx="5">
                  <c:v>1877</c:v>
                </c:pt>
                <c:pt idx="8">
                  <c:v>1894</c:v>
                </c:pt>
                <c:pt idx="11">
                  <c:v>1864</c:v>
                </c:pt>
                <c:pt idx="14">
                  <c:v>1818</c:v>
                </c:pt>
              </c:numCache>
            </c:numRef>
          </c:val>
          <c:extLst>
            <c:ext xmlns:c16="http://schemas.microsoft.com/office/drawing/2014/chart" uri="{C3380CC4-5D6E-409C-BE32-E72D297353CC}">
              <c16:uniqueId val="{00000000-3DC4-4940-8EE9-850EB3C15D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DC4-4940-8EE9-850EB3C15D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DC4-4940-8EE9-850EB3C15D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37</c:v>
                </c:pt>
                <c:pt idx="3">
                  <c:v>44</c:v>
                </c:pt>
                <c:pt idx="6">
                  <c:v>47</c:v>
                </c:pt>
                <c:pt idx="9">
                  <c:v>42</c:v>
                </c:pt>
                <c:pt idx="12">
                  <c:v>40</c:v>
                </c:pt>
              </c:numCache>
            </c:numRef>
          </c:val>
          <c:extLst>
            <c:ext xmlns:c16="http://schemas.microsoft.com/office/drawing/2014/chart" uri="{C3380CC4-5D6E-409C-BE32-E72D297353CC}">
              <c16:uniqueId val="{00000003-3DC4-4940-8EE9-850EB3C15D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548</c:v>
                </c:pt>
                <c:pt idx="3">
                  <c:v>565</c:v>
                </c:pt>
                <c:pt idx="6">
                  <c:v>576</c:v>
                </c:pt>
                <c:pt idx="9">
                  <c:v>556</c:v>
                </c:pt>
                <c:pt idx="12">
                  <c:v>562</c:v>
                </c:pt>
              </c:numCache>
            </c:numRef>
          </c:val>
          <c:extLst>
            <c:ext xmlns:c16="http://schemas.microsoft.com/office/drawing/2014/chart" uri="{C3380CC4-5D6E-409C-BE32-E72D297353CC}">
              <c16:uniqueId val="{00000004-3DC4-4940-8EE9-850EB3C15D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7</c:v>
                </c:pt>
                <c:pt idx="3">
                  <c:v>7</c:v>
                </c:pt>
                <c:pt idx="6">
                  <c:v>7</c:v>
                </c:pt>
                <c:pt idx="9">
                  <c:v>7</c:v>
                </c:pt>
                <c:pt idx="12">
                  <c:v>7</c:v>
                </c:pt>
              </c:numCache>
            </c:numRef>
          </c:val>
          <c:extLst>
            <c:ext xmlns:c16="http://schemas.microsoft.com/office/drawing/2014/chart" uri="{C3380CC4-5D6E-409C-BE32-E72D297353CC}">
              <c16:uniqueId val="{00000005-3DC4-4940-8EE9-850EB3C15D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C4-4940-8EE9-850EB3C15D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2145</c:v>
                </c:pt>
                <c:pt idx="3">
                  <c:v>2224</c:v>
                </c:pt>
                <c:pt idx="6">
                  <c:v>2255</c:v>
                </c:pt>
                <c:pt idx="9">
                  <c:v>2267</c:v>
                </c:pt>
                <c:pt idx="12">
                  <c:v>2221</c:v>
                </c:pt>
              </c:numCache>
            </c:numRef>
          </c:val>
          <c:extLst>
            <c:ext xmlns:c16="http://schemas.microsoft.com/office/drawing/2014/chart" uri="{C3380CC4-5D6E-409C-BE32-E72D297353CC}">
              <c16:uniqueId val="{00000007-3DC4-4940-8EE9-850EB3C15DD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897</c:v>
                </c:pt>
                <c:pt idx="2">
                  <c:v>#N/A</c:v>
                </c:pt>
                <c:pt idx="3">
                  <c:v>#N/A</c:v>
                </c:pt>
                <c:pt idx="4">
                  <c:v>963</c:v>
                </c:pt>
                <c:pt idx="5">
                  <c:v>#N/A</c:v>
                </c:pt>
                <c:pt idx="6">
                  <c:v>#N/A</c:v>
                </c:pt>
                <c:pt idx="7">
                  <c:v>991</c:v>
                </c:pt>
                <c:pt idx="8">
                  <c:v>#N/A</c:v>
                </c:pt>
                <c:pt idx="9">
                  <c:v>#N/A</c:v>
                </c:pt>
                <c:pt idx="10">
                  <c:v>1008</c:v>
                </c:pt>
                <c:pt idx="11">
                  <c:v>#N/A</c:v>
                </c:pt>
                <c:pt idx="12">
                  <c:v>#N/A</c:v>
                </c:pt>
                <c:pt idx="13">
                  <c:v>1012</c:v>
                </c:pt>
                <c:pt idx="14">
                  <c:v>#N/A</c:v>
                </c:pt>
              </c:numCache>
            </c:numRef>
          </c:val>
          <c:smooth val="0"/>
          <c:extLst>
            <c:ext xmlns:c16="http://schemas.microsoft.com/office/drawing/2014/chart" uri="{C3380CC4-5D6E-409C-BE32-E72D297353CC}">
              <c16:uniqueId val="{00000008-3DC4-4940-8EE9-850EB3C15DD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19567</c:v>
                </c:pt>
                <c:pt idx="5">
                  <c:v>19903</c:v>
                </c:pt>
                <c:pt idx="8">
                  <c:v>19416</c:v>
                </c:pt>
                <c:pt idx="11">
                  <c:v>20021</c:v>
                </c:pt>
                <c:pt idx="14">
                  <c:v>20670</c:v>
                </c:pt>
              </c:numCache>
            </c:numRef>
          </c:val>
          <c:extLst>
            <c:ext xmlns:c16="http://schemas.microsoft.com/office/drawing/2014/chart" uri="{C3380CC4-5D6E-409C-BE32-E72D297353CC}">
              <c16:uniqueId val="{00000000-24E8-4D00-8917-B83EDA780C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528</c:v>
                </c:pt>
                <c:pt idx="5">
                  <c:v>463</c:v>
                </c:pt>
                <c:pt idx="8">
                  <c:v>413</c:v>
                </c:pt>
                <c:pt idx="11">
                  <c:v>338</c:v>
                </c:pt>
                <c:pt idx="14">
                  <c:v>258</c:v>
                </c:pt>
              </c:numCache>
            </c:numRef>
          </c:val>
          <c:extLst>
            <c:ext xmlns:c16="http://schemas.microsoft.com/office/drawing/2014/chart" uri="{C3380CC4-5D6E-409C-BE32-E72D297353CC}">
              <c16:uniqueId val="{00000001-24E8-4D00-8917-B83EDA780C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14965</c:v>
                </c:pt>
                <c:pt idx="5">
                  <c:v>15808</c:v>
                </c:pt>
                <c:pt idx="8">
                  <c:v>15361</c:v>
                </c:pt>
                <c:pt idx="11">
                  <c:v>15345</c:v>
                </c:pt>
                <c:pt idx="14">
                  <c:v>15732</c:v>
                </c:pt>
              </c:numCache>
            </c:numRef>
          </c:val>
          <c:extLst>
            <c:ext xmlns:c16="http://schemas.microsoft.com/office/drawing/2014/chart" uri="{C3380CC4-5D6E-409C-BE32-E72D297353CC}">
              <c16:uniqueId val="{00000002-24E8-4D00-8917-B83EDA780C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E8-4D00-8917-B83EDA780C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E8-4D00-8917-B83EDA780C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12</c:v>
                </c:pt>
                <c:pt idx="3">
                  <c:v>8</c:v>
                </c:pt>
                <c:pt idx="6">
                  <c:v>3</c:v>
                </c:pt>
                <c:pt idx="9">
                  <c:v>4</c:v>
                </c:pt>
                <c:pt idx="12">
                  <c:v>3</c:v>
                </c:pt>
              </c:numCache>
            </c:numRef>
          </c:val>
          <c:extLst>
            <c:ext xmlns:c16="http://schemas.microsoft.com/office/drawing/2014/chart" uri="{C3380CC4-5D6E-409C-BE32-E72D297353CC}">
              <c16:uniqueId val="{00000005-24E8-4D00-8917-B83EDA780C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3552</c:v>
                </c:pt>
                <c:pt idx="3">
                  <c:v>3374</c:v>
                </c:pt>
                <c:pt idx="6">
                  <c:v>3597</c:v>
                </c:pt>
                <c:pt idx="9">
                  <c:v>3275</c:v>
                </c:pt>
                <c:pt idx="12">
                  <c:v>3358</c:v>
                </c:pt>
              </c:numCache>
            </c:numRef>
          </c:val>
          <c:extLst>
            <c:ext xmlns:c16="http://schemas.microsoft.com/office/drawing/2014/chart" uri="{C3380CC4-5D6E-409C-BE32-E72D297353CC}">
              <c16:uniqueId val="{00000006-24E8-4D00-8917-B83EDA780C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287</c:v>
                </c:pt>
                <c:pt idx="3">
                  <c:v>248</c:v>
                </c:pt>
                <c:pt idx="6">
                  <c:v>227</c:v>
                </c:pt>
                <c:pt idx="9">
                  <c:v>199</c:v>
                </c:pt>
                <c:pt idx="12">
                  <c:v>194</c:v>
                </c:pt>
              </c:numCache>
            </c:numRef>
          </c:val>
          <c:extLst>
            <c:ext xmlns:c16="http://schemas.microsoft.com/office/drawing/2014/chart" uri="{C3380CC4-5D6E-409C-BE32-E72D297353CC}">
              <c16:uniqueId val="{00000007-24E8-4D00-8917-B83EDA780C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8816</c:v>
                </c:pt>
                <c:pt idx="3">
                  <c:v>8422</c:v>
                </c:pt>
                <c:pt idx="6">
                  <c:v>8351</c:v>
                </c:pt>
                <c:pt idx="9">
                  <c:v>8355</c:v>
                </c:pt>
                <c:pt idx="12">
                  <c:v>8283</c:v>
                </c:pt>
              </c:numCache>
            </c:numRef>
          </c:val>
          <c:extLst>
            <c:ext xmlns:c16="http://schemas.microsoft.com/office/drawing/2014/chart" uri="{C3380CC4-5D6E-409C-BE32-E72D297353CC}">
              <c16:uniqueId val="{00000008-24E8-4D00-8917-B83EDA780C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4E8-4D00-8917-B83EDA780C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22143</c:v>
                </c:pt>
                <c:pt idx="3">
                  <c:v>22330</c:v>
                </c:pt>
                <c:pt idx="6">
                  <c:v>21513</c:v>
                </c:pt>
                <c:pt idx="9">
                  <c:v>22508</c:v>
                </c:pt>
                <c:pt idx="12">
                  <c:v>23333</c:v>
                </c:pt>
              </c:numCache>
            </c:numRef>
          </c:val>
          <c:extLst>
            <c:ext xmlns:c16="http://schemas.microsoft.com/office/drawing/2014/chart" uri="{C3380CC4-5D6E-409C-BE32-E72D297353CC}">
              <c16:uniqueId val="{0000000A-24E8-4D00-8917-B83EDA780CB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4E8-4D00-8917-B83EDA780CB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5057</c:v>
                </c:pt>
                <c:pt idx="1">
                  <c:v>4960</c:v>
                </c:pt>
                <c:pt idx="2">
                  <c:v>4761</c:v>
                </c:pt>
              </c:numCache>
            </c:numRef>
          </c:val>
          <c:extLst>
            <c:ext xmlns:c16="http://schemas.microsoft.com/office/drawing/2014/chart" uri="{C3380CC4-5D6E-409C-BE32-E72D297353CC}">
              <c16:uniqueId val="{00000000-929B-4B36-8CEE-DC35AD35D9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1268</c:v>
                </c:pt>
                <c:pt idx="1">
                  <c:v>1269</c:v>
                </c:pt>
                <c:pt idx="2">
                  <c:v>1453</c:v>
                </c:pt>
              </c:numCache>
            </c:numRef>
          </c:val>
          <c:extLst>
            <c:ext xmlns:c16="http://schemas.microsoft.com/office/drawing/2014/chart" uri="{C3380CC4-5D6E-409C-BE32-E72D297353CC}">
              <c16:uniqueId val="{00000001-929B-4B36-8CEE-DC35AD35D9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10242</c:v>
                </c:pt>
                <c:pt idx="1">
                  <c:v>10262</c:v>
                </c:pt>
                <c:pt idx="2">
                  <c:v>10437</c:v>
                </c:pt>
              </c:numCache>
            </c:numRef>
          </c:val>
          <c:extLst>
            <c:ext xmlns:c16="http://schemas.microsoft.com/office/drawing/2014/chart" uri="{C3380CC4-5D6E-409C-BE32-E72D297353CC}">
              <c16:uniqueId val="{00000002-929B-4B36-8CEE-DC35AD35D91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{B68738E4-BCE9-4326-8066-6D0A1E47278F}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4CE-4410-BC9C-9291AE3D6C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{5FF2CC8D-5C79-472B-9FB3-217F3C50C812}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CE-4410-BC9C-9291AE3D6C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{C6D24E81-6DE1-4EC0-816D-8220345C87CD}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CE-4410-BC9C-9291AE3D6C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{D40ED3FE-CCEC-423C-92B3-313650FF03D8}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CE-4410-BC9C-9291AE3D6C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{FA478B45-286F-465B-A76E-672BFF815FEC}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CE-4410-BC9C-9291AE3D6C1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{97006A07-8373-481E-8A7A-8A8191E9B0F1}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4CE-4410-BC9C-9291AE3D6C1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{7FFCF7D2-E0A6-4C2A-81F3-D222980C2DEC}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4CE-4410-BC9C-9291AE3D6C1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{1638E84B-70FF-4ACA-9FCD-0B6BCAF05C63}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4CE-4410-BC9C-9291AE3D6C1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{7D9A5067-8697-4A87-BE2C-ECEC0E54EB59}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4CE-4410-BC9C-9291AE3D6C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57.5</c:v>
                </c:pt>
                <c:pt idx="8">
                  <c:v>56.4</c:v>
                </c:pt>
                <c:pt idx="16">
                  <c:v>53.4</c:v>
                </c:pt>
                <c:pt idx="24">
                  <c:v>56.4</c:v>
                </c:pt>
                <c:pt idx="32">
                  <c:v>54.8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4CE-4410-BC9C-9291AE3D6C1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{562A1251-211E-4BDD-8C0B-5EFEEF838B8F}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4CE-4410-BC9C-9291AE3D6C1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{3DF558DB-E4CD-4520-9D3E-2145151240A4}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CE-4410-BC9C-9291AE3D6C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{5809164C-273B-4A45-9F0C-A0713BD74CBD}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CE-4410-BC9C-9291AE3D6C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{E8D42223-8F18-477F-93EB-82AA529C5E07}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CE-4410-BC9C-9291AE3D6C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{4F373421-A635-4F94-BD96-313E393AE072}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CE-4410-BC9C-9291AE3D6C1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{B918EC9B-DD9C-4598-9FEF-154D35640BF3}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4CE-4410-BC9C-9291AE3D6C1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{4DEC6C09-BF29-4580-8D01-DDC577811C8A}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4CE-4410-BC9C-9291AE3D6C1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{B4F977C6-9AAB-40E6-90B9-4D4016DC768E}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4CE-4410-BC9C-9291AE3D6C1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{46D70BA7-1DEE-4975-80EF-8F2DA24233B0}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4CE-4410-BC9C-9291AE3D6C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57.5</c:v>
                </c:pt>
                <c:pt idx="16">
                  <c:v>58.5</c:v>
                </c:pt>
                <c:pt idx="24">
                  <c:v>58.9</c:v>
                </c:pt>
                <c:pt idx="32">
                  <c:v>61.4</c:v>
                </c:pt>
              </c:numCache>
            </c:numRef>
          </c:xVal>
          <c:yVal>
            <c:numRef>
              <c:f>公会計指標分析・財政指標組合せ分析表!$BP$55:$DC$55</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64CE-4410-BC9C-9291AE3D6C18}"/>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{D75F6A7A-4C76-466B-8912-60486A37BD14}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F67-4B2E-AE11-CC8EF0EAAC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{43306BBF-BAA9-4ABD-ABD5-737405792004}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67-4B2E-AE11-CC8EF0EAAC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{B1881027-D4EE-4A73-8049-5AE39283AE32}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67-4B2E-AE11-CC8EF0EAAC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{BACBE007-12DE-40FF-9DA4-FF3B0A844815}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67-4B2E-AE11-CC8EF0EAAC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{D8EB26A3-D644-4F66-B5BE-40E260526C60}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67-4B2E-AE11-CC8EF0EAAC98}"/>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{5AED55D6-BF4E-426D-8694-FDDF24215BAE}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F67-4B2E-AE11-CC8EF0EAAC98}"/>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{CA5E2CB7-5B99-42C5-9620-FB4160AB3E8C}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F67-4B2E-AE11-CC8EF0EAAC9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{0E6CA8A7-B60D-4348-9D0D-48C444FE1B35}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F67-4B2E-AE11-CC8EF0EAAC9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{32FBEF08-2F65-4CE4-B349-2AD3960B1112}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F67-4B2E-AE11-CC8EF0EAAC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7.9</c:v>
                </c:pt>
                <c:pt idx="16">
                  <c:v>8.4</c:v>
                </c:pt>
                <c:pt idx="24">
                  <c:v>8.6999999999999993</c:v>
                </c:pt>
                <c:pt idx="32">
                  <c:v>8.6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F67-4B2E-AE11-CC8EF0EAAC9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{0FDBCC3E-3C1D-4AC4-B7B9-9F15CF11DAD2}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F67-4B2E-AE11-CC8EF0EAAC9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{3A82CF01-783B-4084-A3D5-044EFF3F2EFF}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67-4B2E-AE11-CC8EF0EAAC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{25BB7999-7489-46FD-80D8-FC8A907348B0}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67-4B2E-AE11-CC8EF0EAAC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{F9810B61-9B86-4E2C-9DF1-16CBE97DFEC4}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67-4B2E-AE11-CC8EF0EAAC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{F7AC19B6-AA4C-45F6-9FE4-6F7BDBDB0D4F}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67-4B2E-AE11-CC8EF0EAAC98}"/>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{1A35C275-FAB9-4D5B-A010-731927FF57B8}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F67-4B2E-AE11-CC8EF0EAAC98}"/>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{1D7FC59E-9733-4494-A1F6-E279EBD5A030}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F67-4B2E-AE11-CC8EF0EAAC9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{B8104B76-294F-4160-B07A-849AFA9C970F}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F67-4B2E-AE11-CC8EF0EAAC9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{284FBE64-052F-40F5-BB47-46713CB7C0C2}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F67-4B2E-AE11-CC8EF0EAAC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8.5</c:v>
                </c:pt>
                <c:pt idx="24">
                  <c:v>8.4</c:v>
                </c:pt>
                <c:pt idx="32">
                  <c:v>8.4</c:v>
                </c:pt>
              </c:numCache>
            </c:numRef>
          </c:xVal>
          <c:yVal>
            <c:numRef>
              <c:f>公会計指標分析・財政指標組合せ分析表!$BP$77:$DC$77</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7F67-4B2E-AE11-CC8EF0EAAC98}"/>
            </c:ext>
          </c:extLst>
        </c:ser>
        <c:dLbls>
          <c:showLegendKey val="0"/>
          <c:showVal val="1"/>
          <c:showCatName val="0"/>
          <c:showSerName val="0"/>
          <c:showPercent val="0"/>
          <c:showBubbleSize val="0"/>
        </c:dLbls>
        <c:axId val="84219776"/>
        <c:axId val="84234240"/>
      </c:scatterChart>
      <c:valAx>
        <c:axId val="84219776"/>
        <c:scaling>
          <c:orientation val="maxMin"/>
          <c:max val="8.6"/>
          <c:min val="8.1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47,287
44,704
207.60
26,842,161
25,385,492
969,162
13,681,765
23,333,120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0.05</a:t>
          </a:r>
          <a:r>
            <a:rPr kumimoji="1" lang="ja-JP" altLang="en-US" sz="1100">
              <a:latin typeface="ＭＳ Ｐゴシック" panose="020B0600070205080204" pitchFamily="50" charset="-128"/>
              <a:ea typeface="ＭＳ Ｐゴシック" panose="020B0600070205080204" pitchFamily="50" charset="-128"/>
            </a:rPr>
            <a:t>ポイント上回っているものの、前年度比</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ポイントの減少となった。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国の補正予算に伴う普通交付税の追加交付があったことや養護老人ホーム被措置者や各介護サービス受給者数の増加等により基準財政需要額が増加した一方、市税の減少等により基準財政収入額が減少したことが要因として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引き続き特定財源に依存しない財政運営を行い、財政基盤の強化に努める。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68580</xdr:rowOff>
    </xdr:to>
    <xdr:cxnSp macro="">
      <xdr:nvCxnSpPr>
        <xdr:cNvPr id="62" name="直線コネクタ 61"/>
        <xdr:cNvCxnSpPr/>
      </xdr:nvCxnSpPr>
      <xdr:spPr>
        <a:xfrm flipV="1">
          <a:off x="4953000" y="6333490"/>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27940</xdr:rowOff>
    </xdr:from>
    <xdr:to>
      <xdr:col>23</xdr:col>
      <xdr:colOff>133350</xdr:colOff>
      <xdr:row>41</xdr:row>
      <xdr:rowOff>52070</xdr:rowOff>
    </xdr:to>
    <xdr:cxnSp macro="">
      <xdr:nvCxnSpPr>
        <xdr:cNvPr id="67" name="直線コネクタ 66"/>
        <xdr:cNvCxnSpPr/>
      </xdr:nvCxnSpPr>
      <xdr:spPr>
        <a:xfrm>
          <a:off x="4114800" y="70573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93997</xdr:rowOff>
    </xdr:from>
    <xdr:ext cx="762000" cy="259045"/>
    <xdr:sp macro="" textlink="">
      <xdr:nvSpPr>
        <xdr:cNvPr id="68" name="財政力平均値テキスト"/>
        <xdr:cNvSpPr txBox="1"/>
      </xdr:nvSpPr>
      <xdr:spPr>
        <a:xfrm>
          <a:off x="5041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69" name="フローチャート: 判断 68"/>
        <xdr:cNvSpPr/>
      </xdr:nvSpPr>
      <xdr:spPr>
        <a:xfrm>
          <a:off x="4902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27940</xdr:rowOff>
    </xdr:from>
    <xdr:to>
      <xdr:col>19</xdr:col>
      <xdr:colOff>133350</xdr:colOff>
      <xdr:row>41</xdr:row>
      <xdr:rowOff>52070</xdr:rowOff>
    </xdr:to>
    <xdr:cxnSp macro="">
      <xdr:nvCxnSpPr>
        <xdr:cNvPr id="70" name="直線コネクタ 69"/>
        <xdr:cNvCxnSpPr/>
      </xdr:nvCxnSpPr>
      <xdr:spPr>
        <a:xfrm flipV="1">
          <a:off x="3225800" y="705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97790</xdr:rowOff>
    </xdr:from>
    <xdr:to>
      <xdr:col>19</xdr:col>
      <xdr:colOff>184150</xdr:colOff>
      <xdr:row>42</xdr:row>
      <xdr:rowOff>27940</xdr:rowOff>
    </xdr:to>
    <xdr:sp macro="" textlink="">
      <xdr:nvSpPr>
        <xdr:cNvPr id="71" name="フローチャート: 判断 70"/>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12717</xdr:rowOff>
    </xdr:from>
    <xdr:ext cx="736600" cy="259045"/>
    <xdr:sp macro="" textlink="">
      <xdr:nvSpPr>
        <xdr:cNvPr id="72" name="テキスト ボックス 71"/>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52070</xdr:rowOff>
    </xdr:from>
    <xdr:to>
      <xdr:col>15</xdr:col>
      <xdr:colOff>82550</xdr:colOff>
      <xdr:row>41</xdr:row>
      <xdr:rowOff>76200</xdr:rowOff>
    </xdr:to>
    <xdr:cxnSp macro="">
      <xdr:nvCxnSpPr>
        <xdr:cNvPr id="73" name="直線コネクタ 72"/>
        <xdr:cNvCxnSpPr/>
      </xdr:nvCxnSpPr>
      <xdr:spPr>
        <a:xfrm flipV="1">
          <a:off x="2336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121920</xdr:rowOff>
    </xdr:from>
    <xdr:to>
      <xdr:col>15</xdr:col>
      <xdr:colOff>133350</xdr:colOff>
      <xdr:row>42</xdr:row>
      <xdr:rowOff>52070</xdr:rowOff>
    </xdr:to>
    <xdr:sp macro="" textlink="">
      <xdr:nvSpPr>
        <xdr:cNvPr id="74" name="フローチャート: 判断 73"/>
        <xdr:cNvSpPr/>
      </xdr:nvSpPr>
      <xdr:spPr>
        <a:xfrm>
          <a:off x="3175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36847</xdr:rowOff>
    </xdr:from>
    <xdr:ext cx="762000" cy="259045"/>
    <xdr:sp macro="" textlink="">
      <xdr:nvSpPr>
        <xdr:cNvPr id="75" name="テキスト ボックス 74"/>
        <xdr:cNvSpPr txBox="1"/>
      </xdr:nvSpPr>
      <xdr:spPr>
        <a:xfrm>
          <a:off x="2844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100330</xdr:rowOff>
    </xdr:to>
    <xdr:cxnSp macro="">
      <xdr:nvCxnSpPr>
        <xdr:cNvPr id="76" name="直線コネクタ 75"/>
        <xdr:cNvCxnSpPr/>
      </xdr:nvCxnSpPr>
      <xdr:spPr>
        <a:xfrm flipV="1">
          <a:off x="1447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1270</xdr:rowOff>
    </xdr:from>
    <xdr:to>
      <xdr:col>23</xdr:col>
      <xdr:colOff>184150</xdr:colOff>
      <xdr:row>41</xdr:row>
      <xdr:rowOff>102870</xdr:rowOff>
    </xdr:to>
    <xdr:sp macro="" textlink="">
      <xdr:nvSpPr>
        <xdr:cNvPr id="86" name="楕円 85"/>
        <xdr:cNvSpPr/>
      </xdr:nvSpPr>
      <xdr:spPr>
        <a:xfrm>
          <a:off x="4902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17797</xdr:rowOff>
    </xdr:from>
    <xdr:ext cx="762000" cy="259045"/>
    <xdr:sp macro="" textlink="">
      <xdr:nvSpPr>
        <xdr:cNvPr id="87" name="財政力該当値テキスト"/>
        <xdr:cNvSpPr txBox="1"/>
      </xdr:nvSpPr>
      <xdr:spPr>
        <a:xfrm>
          <a:off x="5041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148590</xdr:rowOff>
    </xdr:from>
    <xdr:to>
      <xdr:col>19</xdr:col>
      <xdr:colOff>184150</xdr:colOff>
      <xdr:row>41</xdr:row>
      <xdr:rowOff>78740</xdr:rowOff>
    </xdr:to>
    <xdr:sp macro="" textlink="">
      <xdr:nvSpPr>
        <xdr:cNvPr id="88" name="楕円 87"/>
        <xdr:cNvSpPr/>
      </xdr:nvSpPr>
      <xdr:spPr>
        <a:xfrm>
          <a:off x="4064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88917</xdr:rowOff>
    </xdr:from>
    <xdr:ext cx="736600" cy="259045"/>
    <xdr:sp macro="" textlink="">
      <xdr:nvSpPr>
        <xdr:cNvPr id="89" name="テキスト ボックス 88"/>
        <xdr:cNvSpPr txBox="1"/>
      </xdr:nvSpPr>
      <xdr:spPr>
        <a:xfrm>
          <a:off x="3733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1270</xdr:rowOff>
    </xdr:from>
    <xdr:to>
      <xdr:col>15</xdr:col>
      <xdr:colOff>133350</xdr:colOff>
      <xdr:row>41</xdr:row>
      <xdr:rowOff>102870</xdr:rowOff>
    </xdr:to>
    <xdr:sp macro="" textlink="">
      <xdr:nvSpPr>
        <xdr:cNvPr id="90" name="楕円 89"/>
        <xdr:cNvSpPr/>
      </xdr:nvSpPr>
      <xdr:spPr>
        <a:xfrm>
          <a:off x="3175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113047</xdr:rowOff>
    </xdr:from>
    <xdr:ext cx="762000" cy="259045"/>
    <xdr:sp macro="" textlink="">
      <xdr:nvSpPr>
        <xdr:cNvPr id="91" name="テキスト ボックス 90"/>
        <xdr:cNvSpPr txBox="1"/>
      </xdr:nvSpPr>
      <xdr:spPr>
        <a:xfrm>
          <a:off x="2844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2" name="楕円 91"/>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3" name="テキスト ボックス 92"/>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49530</xdr:rowOff>
    </xdr:from>
    <xdr:to>
      <xdr:col>7</xdr:col>
      <xdr:colOff>31750</xdr:colOff>
      <xdr:row>41</xdr:row>
      <xdr:rowOff>151130</xdr:rowOff>
    </xdr:to>
    <xdr:sp macro="" textlink="">
      <xdr:nvSpPr>
        <xdr:cNvPr id="94" name="楕円 93"/>
        <xdr:cNvSpPr/>
      </xdr:nvSpPr>
      <xdr:spPr>
        <a:xfrm>
          <a:off x="1397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161307</xdr:rowOff>
    </xdr:from>
    <xdr:ext cx="762000" cy="259045"/>
    <xdr:sp macro="" textlink="">
      <xdr:nvSpPr>
        <xdr:cNvPr id="95" name="テキスト ボックス 94"/>
        <xdr:cNvSpPr txBox="1"/>
      </xdr:nvSpPr>
      <xdr:spPr>
        <a:xfrm>
          <a:off x="1066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前年度比</a:t>
          </a:r>
          <a:r>
            <a:rPr kumimoji="1" lang="en-US" altLang="ja-JP" sz="1000">
              <a:latin typeface="ＭＳ Ｐゴシック" panose="020B0600070205080204" pitchFamily="50" charset="-128"/>
              <a:ea typeface="ＭＳ Ｐゴシック" panose="020B0600070205080204" pitchFamily="50" charset="-128"/>
            </a:rPr>
            <a:t>3.1</a:t>
          </a:r>
          <a:r>
            <a:rPr kumimoji="1" lang="ja-JP" altLang="en-US" sz="1000">
              <a:latin typeface="ＭＳ Ｐゴシック" panose="020B0600070205080204" pitchFamily="50" charset="-128"/>
              <a:ea typeface="ＭＳ Ｐゴシック" panose="020B0600070205080204" pitchFamily="50" charset="-128"/>
            </a:rPr>
            <a:t>％の減少となったものの、類似団体平均を</a:t>
          </a:r>
          <a:r>
            <a:rPr kumimoji="1" lang="en-US" altLang="ja-JP" sz="1000">
              <a:latin typeface="ＭＳ Ｐゴシック" panose="020B0600070205080204" pitchFamily="50" charset="-128"/>
              <a:ea typeface="ＭＳ Ｐゴシック" panose="020B0600070205080204" pitchFamily="50" charset="-128"/>
            </a:rPr>
            <a:t>0.9</a:t>
          </a:r>
          <a:r>
            <a:rPr kumimoji="1" lang="ja-JP" altLang="en-US" sz="1000">
              <a:latin typeface="ＭＳ Ｐゴシック" panose="020B0600070205080204" pitchFamily="50" charset="-128"/>
              <a:ea typeface="ＭＳ Ｐゴシック" panose="020B0600070205080204" pitchFamily="50" charset="-128"/>
            </a:rPr>
            <a:t>％上回った。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年度は、国の補正予算に伴う普通交付税の追加交付があったことにより、経常収支比率が大幅に減少する結果となったが、会計年度任用職員期末手当の通年化による人件費の増加や</a:t>
          </a:r>
          <a:r>
            <a:rPr kumimoji="1" lang="en-US" altLang="ja-JP" sz="1000">
              <a:latin typeface="ＭＳ Ｐゴシック" panose="020B0600070205080204" pitchFamily="50" charset="-128"/>
              <a:ea typeface="ＭＳ Ｐゴシック" panose="020B0600070205080204" pitchFamily="50" charset="-128"/>
            </a:rPr>
            <a:t>GIGA</a:t>
          </a:r>
          <a:r>
            <a:rPr kumimoji="1" lang="ja-JP" altLang="en-US" sz="1000">
              <a:latin typeface="ＭＳ Ｐゴシック" panose="020B0600070205080204" pitchFamily="50" charset="-128"/>
              <a:ea typeface="ＭＳ Ｐゴシック" panose="020B0600070205080204" pitchFamily="50" charset="-128"/>
            </a:rPr>
            <a:t>スクール構想に伴う小中学校のタブレット周辺機器等の通年化による物件費の増加等によって経常経費が増加したことで、類似団体と比較して減少幅が少ない結果となった。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は、高齢化による扶助費の高止まりや公共施設の老朽化による維持管理費の増加等により、経常経費は益々増加し財政の弾力性が低下していくことが見込まれることから、新たな財源の獲得による歳入の確保とともに、デジタル技術の活用による人件費の抑制、適正な施設マネジメント等により経常経費を抑制し、健全な財政運営に努め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58420</xdr:rowOff>
    </xdr:to>
    <xdr:cxnSp macro="">
      <xdr:nvCxnSpPr>
        <xdr:cNvPr id="125" name="直線コネクタ 124"/>
        <xdr:cNvCxnSpPr/>
      </xdr:nvCxnSpPr>
      <xdr:spPr>
        <a:xfrm flipV="1">
          <a:off x="4953000" y="987806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6"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7" name="直線コネクタ 126"/>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28" name="財政構造の弾力性最大値テキスト"/>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29" name="直線コネクタ 128"/>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63</xdr:row>
      <xdr:rowOff>74083</xdr:rowOff>
    </xdr:to>
    <xdr:cxnSp macro="">
      <xdr:nvCxnSpPr>
        <xdr:cNvPr id="130" name="直線コネクタ 129"/>
        <xdr:cNvCxnSpPr/>
      </xdr:nvCxnSpPr>
      <xdr:spPr>
        <a:xfrm flipV="1">
          <a:off x="4114800" y="10626090"/>
          <a:ext cx="8382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1" name="財政構造の弾力性平均値テキスト"/>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2" name="フローチャート: 判断 131"/>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33867</xdr:rowOff>
    </xdr:from>
    <xdr:to>
      <xdr:col>19</xdr:col>
      <xdr:colOff>133350</xdr:colOff>
      <xdr:row>63</xdr:row>
      <xdr:rowOff>74083</xdr:rowOff>
    </xdr:to>
    <xdr:cxnSp macro="">
      <xdr:nvCxnSpPr>
        <xdr:cNvPr id="133" name="直線コネクタ 132"/>
        <xdr:cNvCxnSpPr/>
      </xdr:nvCxnSpPr>
      <xdr:spPr>
        <a:xfrm>
          <a:off x="3225800" y="1083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47413</xdr:rowOff>
    </xdr:from>
    <xdr:to>
      <xdr:col>19</xdr:col>
      <xdr:colOff>184150</xdr:colOff>
      <xdr:row>63</xdr:row>
      <xdr:rowOff>149013</xdr:rowOff>
    </xdr:to>
    <xdr:sp macro="" textlink="">
      <xdr:nvSpPr>
        <xdr:cNvPr id="134" name="フローチャート: 判断 133"/>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133790</xdr:rowOff>
    </xdr:from>
    <xdr:ext cx="736600" cy="259045"/>
    <xdr:sp macro="" textlink="">
      <xdr:nvSpPr>
        <xdr:cNvPr id="135" name="テキスト ボックス 134"/>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63</xdr:row>
      <xdr:rowOff>33867</xdr:rowOff>
    </xdr:to>
    <xdr:cxnSp macro="">
      <xdr:nvCxnSpPr>
        <xdr:cNvPr id="136" name="直線コネクタ 135"/>
        <xdr:cNvCxnSpPr/>
      </xdr:nvCxnSpPr>
      <xdr:spPr>
        <a:xfrm>
          <a:off x="2336800" y="107708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135890</xdr:rowOff>
    </xdr:from>
    <xdr:to>
      <xdr:col>15</xdr:col>
      <xdr:colOff>133350</xdr:colOff>
      <xdr:row>64</xdr:row>
      <xdr:rowOff>66040</xdr:rowOff>
    </xdr:to>
    <xdr:sp macro="" textlink="">
      <xdr:nvSpPr>
        <xdr:cNvPr id="137" name="フローチャート: 判断 136"/>
        <xdr:cNvSpPr/>
      </xdr:nvSpPr>
      <xdr:spPr>
        <a:xfrm>
          <a:off x="3175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38" name="テキスト ボックス 137"/>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36406</xdr:rowOff>
    </xdr:from>
    <xdr:to>
      <xdr:col>11</xdr:col>
      <xdr:colOff>31750</xdr:colOff>
      <xdr:row>62</xdr:row>
      <xdr:rowOff>140970</xdr:rowOff>
    </xdr:to>
    <xdr:cxnSp macro="">
      <xdr:nvCxnSpPr>
        <xdr:cNvPr id="139" name="直線コネクタ 138"/>
        <xdr:cNvCxnSpPr/>
      </xdr:nvCxnSpPr>
      <xdr:spPr>
        <a:xfrm>
          <a:off x="1447800" y="1066630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79587</xdr:rowOff>
    </xdr:from>
    <xdr:to>
      <xdr:col>11</xdr:col>
      <xdr:colOff>82550</xdr:colOff>
      <xdr:row>64</xdr:row>
      <xdr:rowOff>9737</xdr:rowOff>
    </xdr:to>
    <xdr:sp macro="" textlink="">
      <xdr:nvSpPr>
        <xdr:cNvPr id="140" name="フローチャート: 判断 139"/>
        <xdr:cNvSpPr/>
      </xdr:nvSpPr>
      <xdr:spPr>
        <a:xfrm>
          <a:off x="2286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165964</xdr:rowOff>
    </xdr:from>
    <xdr:ext cx="762000" cy="259045"/>
    <xdr:sp macro="" textlink="">
      <xdr:nvSpPr>
        <xdr:cNvPr id="141" name="テキスト ボックス 140"/>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2" name="フローチャート: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43" name="テキスト ボックス 142"/>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49" name="楕円 148"/>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88917</xdr:rowOff>
    </xdr:from>
    <xdr:ext cx="762000" cy="259045"/>
    <xdr:sp macro="" textlink="">
      <xdr:nvSpPr>
        <xdr:cNvPr id="150" name="財政構造の弾力性該当値テキスト"/>
        <xdr:cNvSpPr txBox="1"/>
      </xdr:nvSpPr>
      <xdr:spPr>
        <a:xfrm>
          <a:off x="5041900" y="1054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23283</xdr:rowOff>
    </xdr:from>
    <xdr:to>
      <xdr:col>19</xdr:col>
      <xdr:colOff>184150</xdr:colOff>
      <xdr:row>63</xdr:row>
      <xdr:rowOff>124883</xdr:rowOff>
    </xdr:to>
    <xdr:sp macro="" textlink="">
      <xdr:nvSpPr>
        <xdr:cNvPr id="151" name="楕円 150"/>
        <xdr:cNvSpPr/>
      </xdr:nvSpPr>
      <xdr:spPr>
        <a:xfrm>
          <a:off x="4064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135060</xdr:rowOff>
    </xdr:from>
    <xdr:ext cx="736600" cy="259045"/>
    <xdr:sp macro="" textlink="">
      <xdr:nvSpPr>
        <xdr:cNvPr id="152" name="テキスト ボックス 151"/>
        <xdr:cNvSpPr txBox="1"/>
      </xdr:nvSpPr>
      <xdr:spPr>
        <a:xfrm>
          <a:off x="3733800" y="1059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154517</xdr:rowOff>
    </xdr:from>
    <xdr:to>
      <xdr:col>15</xdr:col>
      <xdr:colOff>133350</xdr:colOff>
      <xdr:row>63</xdr:row>
      <xdr:rowOff>84667</xdr:rowOff>
    </xdr:to>
    <xdr:sp macro="" textlink="">
      <xdr:nvSpPr>
        <xdr:cNvPr id="153" name="楕円 152"/>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54" name="テキスト ボックス 153"/>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5" name="楕円 154"/>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56" name="テキスト ボックス 155"/>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157056</xdr:rowOff>
    </xdr:from>
    <xdr:to>
      <xdr:col>7</xdr:col>
      <xdr:colOff>31750</xdr:colOff>
      <xdr:row>62</xdr:row>
      <xdr:rowOff>87206</xdr:rowOff>
    </xdr:to>
    <xdr:sp macro="" textlink="">
      <xdr:nvSpPr>
        <xdr:cNvPr id="157" name="楕円 156"/>
        <xdr:cNvSpPr/>
      </xdr:nvSpPr>
      <xdr:spPr>
        <a:xfrm>
          <a:off x="1397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97383</xdr:rowOff>
    </xdr:from>
    <xdr:ext cx="762000" cy="259045"/>
    <xdr:sp macro="" textlink="">
      <xdr:nvSpPr>
        <xdr:cNvPr id="158" name="テキスト ボックス 157"/>
        <xdr:cNvSpPr txBox="1"/>
      </xdr:nvSpPr>
      <xdr:spPr>
        <a:xfrm>
          <a:off x="1066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類似団体平均よりも</a:t>
          </a:r>
          <a:r>
            <a:rPr kumimoji="1" lang="en-US" altLang="ja-JP" sz="1000">
              <a:latin typeface="ＭＳ Ｐゴシック" panose="020B0600070205080204" pitchFamily="50" charset="-128"/>
              <a:ea typeface="ＭＳ Ｐゴシック" panose="020B0600070205080204" pitchFamily="50" charset="-128"/>
            </a:rPr>
            <a:t>50,786</a:t>
          </a:r>
          <a:r>
            <a:rPr kumimoji="1" lang="ja-JP" altLang="en-US" sz="1000">
              <a:latin typeface="ＭＳ Ｐゴシック" panose="020B0600070205080204" pitchFamily="50" charset="-128"/>
              <a:ea typeface="ＭＳ Ｐゴシック" panose="020B0600070205080204" pitchFamily="50" charset="-128"/>
            </a:rPr>
            <a:t>円下回っているものの、前年度比では</a:t>
          </a:r>
          <a:r>
            <a:rPr kumimoji="1" lang="en-US" altLang="ja-JP" sz="1000">
              <a:latin typeface="ＭＳ Ｐゴシック" panose="020B0600070205080204" pitchFamily="50" charset="-128"/>
              <a:ea typeface="ＭＳ Ｐゴシック" panose="020B0600070205080204" pitchFamily="50" charset="-128"/>
            </a:rPr>
            <a:t>1,967</a:t>
          </a:r>
          <a:r>
            <a:rPr kumimoji="1" lang="ja-JP" altLang="en-US" sz="1000">
              <a:latin typeface="ＭＳ Ｐゴシック" panose="020B0600070205080204" pitchFamily="50" charset="-128"/>
              <a:ea typeface="ＭＳ Ｐゴシック" panose="020B0600070205080204" pitchFamily="50" charset="-128"/>
            </a:rPr>
            <a:t>円の増加となった。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年度は、会計年度任用職員期末手当の通年化や３つの選挙による時間外手当の増加等により人件費が</a:t>
          </a:r>
          <a:r>
            <a:rPr kumimoji="1" lang="en-US" altLang="ja-JP" sz="1000">
              <a:latin typeface="ＭＳ Ｐゴシック" panose="020B0600070205080204" pitchFamily="50" charset="-128"/>
              <a:ea typeface="ＭＳ Ｐゴシック" panose="020B0600070205080204" pitchFamily="50" charset="-128"/>
            </a:rPr>
            <a:t>0.6</a:t>
          </a:r>
          <a:r>
            <a:rPr kumimoji="1" lang="ja-JP" altLang="en-US" sz="1000">
              <a:latin typeface="ＭＳ Ｐゴシック" panose="020B0600070205080204" pitchFamily="50" charset="-128"/>
              <a:ea typeface="ＭＳ Ｐゴシック" panose="020B0600070205080204" pitchFamily="50" charset="-128"/>
            </a:rPr>
            <a:t>％増加したこと、</a:t>
          </a:r>
          <a:r>
            <a:rPr kumimoji="1" lang="en-US" altLang="ja-JP" sz="1000">
              <a:latin typeface="ＭＳ Ｐゴシック" panose="020B0600070205080204" pitchFamily="50" charset="-128"/>
              <a:ea typeface="ＭＳ Ｐゴシック" panose="020B0600070205080204" pitchFamily="50" charset="-128"/>
            </a:rPr>
            <a:t>GIGA</a:t>
          </a:r>
          <a:r>
            <a:rPr kumimoji="1" lang="ja-JP" altLang="en-US" sz="1000">
              <a:latin typeface="ＭＳ Ｐゴシック" panose="020B0600070205080204" pitchFamily="50" charset="-128"/>
              <a:ea typeface="ＭＳ Ｐゴシック" panose="020B0600070205080204" pitchFamily="50" charset="-128"/>
            </a:rPr>
            <a:t>スクール構想に伴う小中学校のタブレット周辺機器等の通年化や新型コロナウイルスワクチン接種業務等により物件費が</a:t>
          </a:r>
          <a:r>
            <a:rPr kumimoji="1" lang="en-US" altLang="ja-JP" sz="1000">
              <a:latin typeface="ＭＳ Ｐゴシック" panose="020B0600070205080204" pitchFamily="50" charset="-128"/>
              <a:ea typeface="ＭＳ Ｐゴシック" panose="020B0600070205080204" pitchFamily="50" charset="-128"/>
            </a:rPr>
            <a:t>0.4</a:t>
          </a:r>
          <a:r>
            <a:rPr kumimoji="1" lang="ja-JP" altLang="en-US" sz="1000">
              <a:latin typeface="ＭＳ Ｐゴシック" panose="020B0600070205080204" pitchFamily="50" charset="-128"/>
              <a:ea typeface="ＭＳ Ｐゴシック" panose="020B0600070205080204" pitchFamily="50" charset="-128"/>
            </a:rPr>
            <a:t>％増加したことが主な要因として挙げられる。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は、複雑化・多様化していく市民ニーズに対し、限られた人員での対応が求められることから、デジタル技術の活用や業務のアウトソーシング等により、事務の効率化・省力化を徹底し人件費の抑制に努めるとともに、適正な施設管理やランニングコストを適切に見積もったうえでの事業実施等を徹底し物件費の抑制に努め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152064</xdr:rowOff>
    </xdr:from>
    <xdr:to>
      <xdr:col>23</xdr:col>
      <xdr:colOff>133350</xdr:colOff>
      <xdr:row>89</xdr:row>
      <xdr:rowOff>153645</xdr:rowOff>
    </xdr:to>
    <xdr:cxnSp macro="">
      <xdr:nvCxnSpPr>
        <xdr:cNvPr id="188" name="直線コネクタ 187"/>
        <xdr:cNvCxnSpPr/>
      </xdr:nvCxnSpPr>
      <xdr:spPr>
        <a:xfrm flipV="1">
          <a:off x="4953000" y="14039514"/>
          <a:ext cx="0" cy="13731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125722</xdr:rowOff>
    </xdr:from>
    <xdr:ext cx="762000" cy="259045"/>
    <xdr:sp macro="" textlink="">
      <xdr:nvSpPr>
        <xdr:cNvPr id="189" name="人件費・物件費等の状況最小値テキスト"/>
        <xdr:cNvSpPr txBox="1"/>
      </xdr:nvSpPr>
      <xdr:spPr>
        <a:xfrm>
          <a:off x="5041900" y="1538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153645</xdr:rowOff>
    </xdr:from>
    <xdr:to>
      <xdr:col>24</xdr:col>
      <xdr:colOff>12700</xdr:colOff>
      <xdr:row>89</xdr:row>
      <xdr:rowOff>153645</xdr:rowOff>
    </xdr:to>
    <xdr:cxnSp macro="">
      <xdr:nvCxnSpPr>
        <xdr:cNvPr id="190" name="直線コネクタ 189"/>
        <xdr:cNvCxnSpPr/>
      </xdr:nvCxnSpPr>
      <xdr:spPr>
        <a:xfrm>
          <a:off x="4864100" y="1541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66991</xdr:rowOff>
    </xdr:from>
    <xdr:ext cx="762000" cy="259045"/>
    <xdr:sp macro="" textlink="">
      <xdr:nvSpPr>
        <xdr:cNvPr id="191" name="人件費・物件費等の状況最大値テキスト"/>
        <xdr:cNvSpPr txBox="1"/>
      </xdr:nvSpPr>
      <xdr:spPr>
        <a:xfrm>
          <a:off x="5041900" y="1378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152064</xdr:rowOff>
    </xdr:from>
    <xdr:to>
      <xdr:col>24</xdr:col>
      <xdr:colOff>12700</xdr:colOff>
      <xdr:row>81</xdr:row>
      <xdr:rowOff>152064</xdr:rowOff>
    </xdr:to>
    <xdr:cxnSp macro="">
      <xdr:nvCxnSpPr>
        <xdr:cNvPr id="192" name="直線コネクタ 191"/>
        <xdr:cNvCxnSpPr/>
      </xdr:nvCxnSpPr>
      <xdr:spPr>
        <a:xfrm>
          <a:off x="4864100" y="1403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70531</xdr:rowOff>
    </xdr:from>
    <xdr:to>
      <xdr:col>23</xdr:col>
      <xdr:colOff>133350</xdr:colOff>
      <xdr:row>82</xdr:row>
      <xdr:rowOff>86351</xdr:rowOff>
    </xdr:to>
    <xdr:cxnSp macro="">
      <xdr:nvCxnSpPr>
        <xdr:cNvPr id="193" name="直線コネクタ 192"/>
        <xdr:cNvCxnSpPr/>
      </xdr:nvCxnSpPr>
      <xdr:spPr>
        <a:xfrm>
          <a:off x="4114800" y="14129431"/>
          <a:ext cx="838200" cy="1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73217</xdr:rowOff>
    </xdr:from>
    <xdr:ext cx="762000" cy="259045"/>
    <xdr:sp macro="" textlink="">
      <xdr:nvSpPr>
        <xdr:cNvPr id="194" name="人件費・物件費等の状況平均値テキスト"/>
        <xdr:cNvSpPr txBox="1"/>
      </xdr:nvSpPr>
      <xdr:spPr>
        <a:xfrm>
          <a:off x="5041900" y="14475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101140</xdr:rowOff>
    </xdr:from>
    <xdr:to>
      <xdr:col>23</xdr:col>
      <xdr:colOff>184150</xdr:colOff>
      <xdr:row>85</xdr:row>
      <xdr:rowOff>31290</xdr:rowOff>
    </xdr:to>
    <xdr:sp macro="" textlink="">
      <xdr:nvSpPr>
        <xdr:cNvPr id="195" name="フローチャート: 判断 194"/>
        <xdr:cNvSpPr/>
      </xdr:nvSpPr>
      <xdr:spPr>
        <a:xfrm>
          <a:off x="49022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132212</xdr:rowOff>
    </xdr:from>
    <xdr:to>
      <xdr:col>19</xdr:col>
      <xdr:colOff>133350</xdr:colOff>
      <xdr:row>82</xdr:row>
      <xdr:rowOff>70531</xdr:rowOff>
    </xdr:to>
    <xdr:cxnSp macro="">
      <xdr:nvCxnSpPr>
        <xdr:cNvPr id="196" name="直線コネクタ 195"/>
        <xdr:cNvCxnSpPr/>
      </xdr:nvCxnSpPr>
      <xdr:spPr>
        <a:xfrm>
          <a:off x="3225800" y="14019662"/>
          <a:ext cx="889000" cy="10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50146</xdr:rowOff>
    </xdr:from>
    <xdr:to>
      <xdr:col>19</xdr:col>
      <xdr:colOff>184150</xdr:colOff>
      <xdr:row>84</xdr:row>
      <xdr:rowOff>151746</xdr:rowOff>
    </xdr:to>
    <xdr:sp macro="" textlink="">
      <xdr:nvSpPr>
        <xdr:cNvPr id="197" name="フローチャート: 判断 196"/>
        <xdr:cNvSpPr/>
      </xdr:nvSpPr>
      <xdr:spPr>
        <a:xfrm>
          <a:off x="4064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136523</xdr:rowOff>
    </xdr:from>
    <xdr:ext cx="736600" cy="259045"/>
    <xdr:sp macro="" textlink="">
      <xdr:nvSpPr>
        <xdr:cNvPr id="198" name="テキスト ボックス 197"/>
        <xdr:cNvSpPr txBox="1"/>
      </xdr:nvSpPr>
      <xdr:spPr>
        <a:xfrm>
          <a:off x="3733800" y="14538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62219</xdr:rowOff>
    </xdr:from>
    <xdr:to>
      <xdr:col>15</xdr:col>
      <xdr:colOff>82550</xdr:colOff>
      <xdr:row>81</xdr:row>
      <xdr:rowOff>132212</xdr:rowOff>
    </xdr:to>
    <xdr:cxnSp macro="">
      <xdr:nvCxnSpPr>
        <xdr:cNvPr id="199" name="直線コネクタ 198"/>
        <xdr:cNvCxnSpPr/>
      </xdr:nvCxnSpPr>
      <xdr:spPr>
        <a:xfrm>
          <a:off x="2336800" y="13949669"/>
          <a:ext cx="889000" cy="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119340</xdr:rowOff>
    </xdr:from>
    <xdr:to>
      <xdr:col>15</xdr:col>
      <xdr:colOff>133350</xdr:colOff>
      <xdr:row>84</xdr:row>
      <xdr:rowOff>49490</xdr:rowOff>
    </xdr:to>
    <xdr:sp macro="" textlink="">
      <xdr:nvSpPr>
        <xdr:cNvPr id="200" name="フローチャート: 判断 199"/>
        <xdr:cNvSpPr/>
      </xdr:nvSpPr>
      <xdr:spPr>
        <a:xfrm>
          <a:off x="3175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34267</xdr:rowOff>
    </xdr:from>
    <xdr:ext cx="762000" cy="259045"/>
    <xdr:sp macro="" textlink="">
      <xdr:nvSpPr>
        <xdr:cNvPr id="201" name="テキスト ボックス 200"/>
        <xdr:cNvSpPr txBox="1"/>
      </xdr:nvSpPr>
      <xdr:spPr>
        <a:xfrm>
          <a:off x="2844800" y="144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41757</xdr:rowOff>
    </xdr:from>
    <xdr:to>
      <xdr:col>11</xdr:col>
      <xdr:colOff>31750</xdr:colOff>
      <xdr:row>81</xdr:row>
      <xdr:rowOff>62219</xdr:rowOff>
    </xdr:to>
    <xdr:cxnSp macro="">
      <xdr:nvCxnSpPr>
        <xdr:cNvPr id="202" name="直線コネクタ 201"/>
        <xdr:cNvCxnSpPr/>
      </xdr:nvCxnSpPr>
      <xdr:spPr>
        <a:xfrm>
          <a:off x="1447800" y="13929207"/>
          <a:ext cx="889000" cy="2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53618</xdr:rowOff>
    </xdr:from>
    <xdr:to>
      <xdr:col>11</xdr:col>
      <xdr:colOff>82550</xdr:colOff>
      <xdr:row>83</xdr:row>
      <xdr:rowOff>155218</xdr:rowOff>
    </xdr:to>
    <xdr:sp macro="" textlink="">
      <xdr:nvSpPr>
        <xdr:cNvPr id="203" name="フローチャート: 判断 202"/>
        <xdr:cNvSpPr/>
      </xdr:nvSpPr>
      <xdr:spPr>
        <a:xfrm>
          <a:off x="2286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139995</xdr:rowOff>
    </xdr:from>
    <xdr:ext cx="762000" cy="259045"/>
    <xdr:sp macro="" textlink="">
      <xdr:nvSpPr>
        <xdr:cNvPr id="204" name="テキスト ボックス 203"/>
        <xdr:cNvSpPr txBox="1"/>
      </xdr:nvSpPr>
      <xdr:spPr>
        <a:xfrm>
          <a:off x="1955800" y="1437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158276</xdr:rowOff>
    </xdr:from>
    <xdr:to>
      <xdr:col>7</xdr:col>
      <xdr:colOff>31750</xdr:colOff>
      <xdr:row>83</xdr:row>
      <xdr:rowOff>88426</xdr:rowOff>
    </xdr:to>
    <xdr:sp macro="" textlink="">
      <xdr:nvSpPr>
        <xdr:cNvPr id="205" name="フローチャート: 判断 204"/>
        <xdr:cNvSpPr/>
      </xdr:nvSpPr>
      <xdr:spPr>
        <a:xfrm>
          <a:off x="1397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73203</xdr:rowOff>
    </xdr:from>
    <xdr:ext cx="762000" cy="259045"/>
    <xdr:sp macro="" textlink="">
      <xdr:nvSpPr>
        <xdr:cNvPr id="206" name="テキスト ボックス 205"/>
        <xdr:cNvSpPr txBox="1"/>
      </xdr:nvSpPr>
      <xdr:spPr>
        <a:xfrm>
          <a:off x="1066800" y="1430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35551</xdr:rowOff>
    </xdr:from>
    <xdr:to>
      <xdr:col>23</xdr:col>
      <xdr:colOff>184150</xdr:colOff>
      <xdr:row>82</xdr:row>
      <xdr:rowOff>137151</xdr:rowOff>
    </xdr:to>
    <xdr:sp macro="" textlink="">
      <xdr:nvSpPr>
        <xdr:cNvPr id="212" name="楕円 211"/>
        <xdr:cNvSpPr/>
      </xdr:nvSpPr>
      <xdr:spPr>
        <a:xfrm>
          <a:off x="4902200" y="1409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128278</xdr:rowOff>
    </xdr:from>
    <xdr:ext cx="762000" cy="259045"/>
    <xdr:sp macro="" textlink="">
      <xdr:nvSpPr>
        <xdr:cNvPr id="213" name="人件費・物件費等の状況該当値テキスト"/>
        <xdr:cNvSpPr txBox="1"/>
      </xdr:nvSpPr>
      <xdr:spPr>
        <a:xfrm>
          <a:off x="5041900" y="1401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19731</xdr:rowOff>
    </xdr:from>
    <xdr:to>
      <xdr:col>19</xdr:col>
      <xdr:colOff>184150</xdr:colOff>
      <xdr:row>82</xdr:row>
      <xdr:rowOff>121331</xdr:rowOff>
    </xdr:to>
    <xdr:sp macro="" textlink="">
      <xdr:nvSpPr>
        <xdr:cNvPr id="214" name="楕円 213"/>
        <xdr:cNvSpPr/>
      </xdr:nvSpPr>
      <xdr:spPr>
        <a:xfrm>
          <a:off x="4064000" y="1407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131508</xdr:rowOff>
    </xdr:from>
    <xdr:ext cx="736600" cy="259045"/>
    <xdr:sp macro="" textlink="">
      <xdr:nvSpPr>
        <xdr:cNvPr id="215" name="テキスト ボックス 214"/>
        <xdr:cNvSpPr txBox="1"/>
      </xdr:nvSpPr>
      <xdr:spPr>
        <a:xfrm>
          <a:off x="3733800" y="13847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81412</xdr:rowOff>
    </xdr:from>
    <xdr:to>
      <xdr:col>15</xdr:col>
      <xdr:colOff>133350</xdr:colOff>
      <xdr:row>82</xdr:row>
      <xdr:rowOff>11562</xdr:rowOff>
    </xdr:to>
    <xdr:sp macro="" textlink="">
      <xdr:nvSpPr>
        <xdr:cNvPr id="216" name="楕円 215"/>
        <xdr:cNvSpPr/>
      </xdr:nvSpPr>
      <xdr:spPr>
        <a:xfrm>
          <a:off x="3175000" y="1396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21739</xdr:rowOff>
    </xdr:from>
    <xdr:ext cx="762000" cy="259045"/>
    <xdr:sp macro="" textlink="">
      <xdr:nvSpPr>
        <xdr:cNvPr id="217" name="テキスト ボックス 216"/>
        <xdr:cNvSpPr txBox="1"/>
      </xdr:nvSpPr>
      <xdr:spPr>
        <a:xfrm>
          <a:off x="2844800" y="1373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11419</xdr:rowOff>
    </xdr:from>
    <xdr:to>
      <xdr:col>11</xdr:col>
      <xdr:colOff>82550</xdr:colOff>
      <xdr:row>81</xdr:row>
      <xdr:rowOff>113019</xdr:rowOff>
    </xdr:to>
    <xdr:sp macro="" textlink="">
      <xdr:nvSpPr>
        <xdr:cNvPr id="218" name="楕円 217"/>
        <xdr:cNvSpPr/>
      </xdr:nvSpPr>
      <xdr:spPr>
        <a:xfrm>
          <a:off x="2286000" y="138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123196</xdr:rowOff>
    </xdr:from>
    <xdr:ext cx="762000" cy="259045"/>
    <xdr:sp macro="" textlink="">
      <xdr:nvSpPr>
        <xdr:cNvPr id="219" name="テキスト ボックス 218"/>
        <xdr:cNvSpPr txBox="1"/>
      </xdr:nvSpPr>
      <xdr:spPr>
        <a:xfrm>
          <a:off x="1955800" y="1366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162407</xdr:rowOff>
    </xdr:from>
    <xdr:to>
      <xdr:col>7</xdr:col>
      <xdr:colOff>31750</xdr:colOff>
      <xdr:row>81</xdr:row>
      <xdr:rowOff>92557</xdr:rowOff>
    </xdr:to>
    <xdr:sp macro="" textlink="">
      <xdr:nvSpPr>
        <xdr:cNvPr id="220" name="楕円 219"/>
        <xdr:cNvSpPr/>
      </xdr:nvSpPr>
      <xdr:spPr>
        <a:xfrm>
          <a:off x="1397000" y="1387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102734</xdr:rowOff>
    </xdr:from>
    <xdr:ext cx="762000" cy="259045"/>
    <xdr:sp macro="" textlink="">
      <xdr:nvSpPr>
        <xdr:cNvPr id="221" name="テキスト ボックス 220"/>
        <xdr:cNvSpPr txBox="1"/>
      </xdr:nvSpPr>
      <xdr:spPr>
        <a:xfrm>
          <a:off x="1066800" y="1364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ポイント上回っており、前年度比同値となった。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本市においては、国に準拠した給与改正を実施しており、年度間の主な増減は、主に職員構成の変動によるものとなっている。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今後についても、市の財政状況や国・他自治体の状況等を踏まえ、給与水準の適正化に努める。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2" name="直線コネクタ 251"/>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3"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4" name="直線コネクタ 253"/>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16329</xdr:rowOff>
    </xdr:to>
    <xdr:cxnSp macro="">
      <xdr:nvCxnSpPr>
        <xdr:cNvPr id="257" name="直線コネクタ 256"/>
        <xdr:cNvCxnSpPr/>
      </xdr:nvCxnSpPr>
      <xdr:spPr>
        <a:xfrm>
          <a:off x="16179800" y="149324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49184</xdr:rowOff>
    </xdr:from>
    <xdr:ext cx="762000" cy="259045"/>
    <xdr:sp macro="" textlink="">
      <xdr:nvSpPr>
        <xdr:cNvPr id="258" name="給与水準   （国との比較）平均値テキスト"/>
        <xdr:cNvSpPr txBox="1"/>
      </xdr:nvSpPr>
      <xdr:spPr>
        <a:xfrm>
          <a:off x="17106900" y="1445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16329</xdr:rowOff>
    </xdr:to>
    <xdr:cxnSp macro="">
      <xdr:nvCxnSpPr>
        <xdr:cNvPr id="260" name="直線コネクタ 259"/>
        <xdr:cNvCxnSpPr/>
      </xdr:nvCxnSpPr>
      <xdr:spPr>
        <a:xfrm>
          <a:off x="15290800" y="148807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136071</xdr:rowOff>
    </xdr:to>
    <xdr:cxnSp macro="">
      <xdr:nvCxnSpPr>
        <xdr:cNvPr id="263" name="直線コネクタ 262"/>
        <xdr:cNvCxnSpPr/>
      </xdr:nvCxnSpPr>
      <xdr:spPr>
        <a:xfrm>
          <a:off x="14401800" y="148118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5" name="テキスト ボックス 264"/>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87</xdr:row>
      <xdr:rowOff>16329</xdr:rowOff>
    </xdr:to>
    <xdr:cxnSp macro="">
      <xdr:nvCxnSpPr>
        <xdr:cNvPr id="266" name="直線コネクタ 265"/>
        <xdr:cNvCxnSpPr/>
      </xdr:nvCxnSpPr>
      <xdr:spPr>
        <a:xfrm flipV="1">
          <a:off x="13512800" y="1481182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8" name="テキスト ボックス 267"/>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6" name="楕円 275"/>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7" name="給与水準   （国との比較）該当値テキスト"/>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78" name="楕円 277"/>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79" name="テキスト ボックス 278"/>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0" name="楕円 279"/>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1" name="テキスト ボックス 280"/>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2" name="楕円 281"/>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3" name="テキスト ボックス 282"/>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4" name="楕円 283"/>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5" name="テキスト ボックス 284"/>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過去の集中改革プラン等により類似団体平均を</a:t>
          </a:r>
          <a:r>
            <a:rPr kumimoji="1" lang="en-US" altLang="ja-JP" sz="1100">
              <a:latin typeface="ＭＳ Ｐゴシック" panose="020B0600070205080204" pitchFamily="50" charset="-128"/>
              <a:ea typeface="ＭＳ Ｐゴシック" panose="020B0600070205080204" pitchFamily="50" charset="-128"/>
            </a:rPr>
            <a:t>2.77</a:t>
          </a:r>
          <a:r>
            <a:rPr kumimoji="1" lang="ja-JP" altLang="en-US" sz="1100">
              <a:latin typeface="ＭＳ Ｐゴシック" panose="020B0600070205080204" pitchFamily="50" charset="-128"/>
              <a:ea typeface="ＭＳ Ｐゴシック" panose="020B0600070205080204" pitchFamily="50" charset="-128"/>
            </a:rPr>
            <a:t>人下回っているものの、前年度比</a:t>
          </a:r>
          <a:r>
            <a:rPr kumimoji="1" lang="en-US" altLang="ja-JP" sz="1100">
              <a:latin typeface="ＭＳ Ｐゴシック" panose="020B0600070205080204" pitchFamily="50" charset="-128"/>
              <a:ea typeface="ＭＳ Ｐゴシック" panose="020B0600070205080204" pitchFamily="50" charset="-128"/>
            </a:rPr>
            <a:t>0.13</a:t>
          </a:r>
          <a:r>
            <a:rPr kumimoji="1" lang="ja-JP" altLang="en-US" sz="1100">
              <a:latin typeface="ＭＳ Ｐゴシック" panose="020B0600070205080204" pitchFamily="50" charset="-128"/>
              <a:ea typeface="ＭＳ Ｐゴシック" panose="020B0600070205080204" pitchFamily="50" charset="-128"/>
            </a:rPr>
            <a:t>人の増加となった。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前年度から増加した主な要因は、国道</a:t>
          </a:r>
          <a:r>
            <a:rPr kumimoji="1" lang="en-US" altLang="ja-JP" sz="1100">
              <a:latin typeface="ＭＳ Ｐゴシック" panose="020B0600070205080204" pitchFamily="50" charset="-128"/>
              <a:ea typeface="ＭＳ Ｐゴシック" panose="020B0600070205080204" pitchFamily="50" charset="-128"/>
            </a:rPr>
            <a:t>51</a:t>
          </a:r>
          <a:r>
            <a:rPr kumimoji="1" lang="ja-JP" altLang="en-US" sz="1100">
              <a:latin typeface="ＭＳ Ｐゴシック" panose="020B0600070205080204" pitchFamily="50" charset="-128"/>
              <a:ea typeface="ＭＳ Ｐゴシック" panose="020B0600070205080204" pitchFamily="50" charset="-128"/>
            </a:rPr>
            <a:t>号整備推進のための新規部署の創設や新たなごみ処理施設の建設事業開始等により職員数が増加したためである。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行政に対するニーズが多様化する中で、市民サービスの低下を招くことのないように、デジタル技術の活用やアウトソーシング等により、事務の効率化・省力化を徹底するとともに、定員適正化計画に基づき適切な定員管理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10704</xdr:rowOff>
    </xdr:from>
    <xdr:to>
      <xdr:col>81</xdr:col>
      <xdr:colOff>44450</xdr:colOff>
      <xdr:row>67</xdr:row>
      <xdr:rowOff>61051</xdr:rowOff>
    </xdr:to>
    <xdr:cxnSp macro="">
      <xdr:nvCxnSpPr>
        <xdr:cNvPr id="317" name="直線コネクタ 316"/>
        <xdr:cNvCxnSpPr/>
      </xdr:nvCxnSpPr>
      <xdr:spPr>
        <a:xfrm flipV="1">
          <a:off x="17018000" y="10126254"/>
          <a:ext cx="0" cy="1421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33128</xdr:rowOff>
    </xdr:from>
    <xdr:ext cx="762000" cy="259045"/>
    <xdr:sp macro="" textlink="">
      <xdr:nvSpPr>
        <xdr:cNvPr id="318" name="定員管理の状況最小値テキスト"/>
        <xdr:cNvSpPr txBox="1"/>
      </xdr:nvSpPr>
      <xdr:spPr>
        <a:xfrm>
          <a:off x="17106900" y="1152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61051</xdr:rowOff>
    </xdr:from>
    <xdr:to>
      <xdr:col>81</xdr:col>
      <xdr:colOff>133350</xdr:colOff>
      <xdr:row>67</xdr:row>
      <xdr:rowOff>61051</xdr:rowOff>
    </xdr:to>
    <xdr:cxnSp macro="">
      <xdr:nvCxnSpPr>
        <xdr:cNvPr id="319" name="直線コネクタ 318"/>
        <xdr:cNvCxnSpPr/>
      </xdr:nvCxnSpPr>
      <xdr:spPr>
        <a:xfrm>
          <a:off x="16929100" y="1154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97081</xdr:rowOff>
    </xdr:from>
    <xdr:ext cx="762000" cy="259045"/>
    <xdr:sp macro="" textlink="">
      <xdr:nvSpPr>
        <xdr:cNvPr id="320" name="定員管理の状況最大値テキスト"/>
        <xdr:cNvSpPr txBox="1"/>
      </xdr:nvSpPr>
      <xdr:spPr>
        <a:xfrm>
          <a:off x="17106900" y="98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10704</xdr:rowOff>
    </xdr:from>
    <xdr:to>
      <xdr:col>81</xdr:col>
      <xdr:colOff>133350</xdr:colOff>
      <xdr:row>59</xdr:row>
      <xdr:rowOff>10704</xdr:rowOff>
    </xdr:to>
    <xdr:cxnSp macro="">
      <xdr:nvCxnSpPr>
        <xdr:cNvPr id="321" name="直線コネクタ 320"/>
        <xdr:cNvCxnSpPr/>
      </xdr:nvCxnSpPr>
      <xdr:spPr>
        <a:xfrm>
          <a:off x="16929100" y="1012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3810</xdr:rowOff>
    </xdr:from>
    <xdr:to>
      <xdr:col>81</xdr:col>
      <xdr:colOff>44450</xdr:colOff>
      <xdr:row>59</xdr:row>
      <xdr:rowOff>26216</xdr:rowOff>
    </xdr:to>
    <xdr:cxnSp macro="">
      <xdr:nvCxnSpPr>
        <xdr:cNvPr id="322" name="直線コネクタ 321"/>
        <xdr:cNvCxnSpPr/>
      </xdr:nvCxnSpPr>
      <xdr:spPr>
        <a:xfrm>
          <a:off x="16179800" y="10119360"/>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82023</xdr:rowOff>
    </xdr:from>
    <xdr:ext cx="762000" cy="259045"/>
    <xdr:sp macro="" textlink="">
      <xdr:nvSpPr>
        <xdr:cNvPr id="323" name="定員管理の状況平均値テキスト"/>
        <xdr:cNvSpPr txBox="1"/>
      </xdr:nvSpPr>
      <xdr:spPr>
        <a:xfrm>
          <a:off x="17106900" y="10540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109946</xdr:rowOff>
    </xdr:from>
    <xdr:to>
      <xdr:col>81</xdr:col>
      <xdr:colOff>95250</xdr:colOff>
      <xdr:row>62</xdr:row>
      <xdr:rowOff>40096</xdr:rowOff>
    </xdr:to>
    <xdr:sp macro="" textlink="">
      <xdr:nvSpPr>
        <xdr:cNvPr id="324" name="フローチャート: 判断 323"/>
        <xdr:cNvSpPr/>
      </xdr:nvSpPr>
      <xdr:spPr>
        <a:xfrm>
          <a:off x="169672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118382</xdr:rowOff>
    </xdr:from>
    <xdr:to>
      <xdr:col>77</xdr:col>
      <xdr:colOff>44450</xdr:colOff>
      <xdr:row>59</xdr:row>
      <xdr:rowOff>3810</xdr:rowOff>
    </xdr:to>
    <xdr:cxnSp macro="">
      <xdr:nvCxnSpPr>
        <xdr:cNvPr id="325" name="直線コネクタ 324"/>
        <xdr:cNvCxnSpPr/>
      </xdr:nvCxnSpPr>
      <xdr:spPr>
        <a:xfrm>
          <a:off x="15290800" y="10062482"/>
          <a:ext cx="8890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92710</xdr:rowOff>
    </xdr:from>
    <xdr:to>
      <xdr:col>77</xdr:col>
      <xdr:colOff>95250</xdr:colOff>
      <xdr:row>62</xdr:row>
      <xdr:rowOff>22860</xdr:rowOff>
    </xdr:to>
    <xdr:sp macro="" textlink="">
      <xdr:nvSpPr>
        <xdr:cNvPr id="326" name="フローチャート: 判断 325"/>
        <xdr:cNvSpPr/>
      </xdr:nvSpPr>
      <xdr:spPr>
        <a:xfrm>
          <a:off x="16129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7637</xdr:rowOff>
    </xdr:from>
    <xdr:ext cx="736600" cy="259045"/>
    <xdr:sp macro="" textlink="">
      <xdr:nvSpPr>
        <xdr:cNvPr id="327" name="テキスト ボックス 326"/>
        <xdr:cNvSpPr txBox="1"/>
      </xdr:nvSpPr>
      <xdr:spPr>
        <a:xfrm>
          <a:off x="15798800" y="1063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118382</xdr:rowOff>
    </xdr:from>
    <xdr:to>
      <xdr:col>72</xdr:col>
      <xdr:colOff>203200</xdr:colOff>
      <xdr:row>58</xdr:row>
      <xdr:rowOff>147683</xdr:rowOff>
    </xdr:to>
    <xdr:cxnSp macro="">
      <xdr:nvCxnSpPr>
        <xdr:cNvPr id="328" name="直線コネクタ 327"/>
        <xdr:cNvCxnSpPr/>
      </xdr:nvCxnSpPr>
      <xdr:spPr>
        <a:xfrm flipV="1">
          <a:off x="14401800" y="10062482"/>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85816</xdr:rowOff>
    </xdr:from>
    <xdr:to>
      <xdr:col>73</xdr:col>
      <xdr:colOff>44450</xdr:colOff>
      <xdr:row>62</xdr:row>
      <xdr:rowOff>15966</xdr:rowOff>
    </xdr:to>
    <xdr:sp macro="" textlink="">
      <xdr:nvSpPr>
        <xdr:cNvPr id="329" name="フローチャート: 判断 328"/>
        <xdr:cNvSpPr/>
      </xdr:nvSpPr>
      <xdr:spPr>
        <a:xfrm>
          <a:off x="15240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743</xdr:rowOff>
    </xdr:from>
    <xdr:ext cx="762000" cy="259045"/>
    <xdr:sp macro="" textlink="">
      <xdr:nvSpPr>
        <xdr:cNvPr id="330" name="テキスト ボックス 329"/>
        <xdr:cNvSpPr txBox="1"/>
      </xdr:nvSpPr>
      <xdr:spPr>
        <a:xfrm>
          <a:off x="14909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127000</xdr:rowOff>
    </xdr:from>
    <xdr:to>
      <xdr:col>68</xdr:col>
      <xdr:colOff>152400</xdr:colOff>
      <xdr:row>58</xdr:row>
      <xdr:rowOff>147683</xdr:rowOff>
    </xdr:to>
    <xdr:cxnSp macro="">
      <xdr:nvCxnSpPr>
        <xdr:cNvPr id="331" name="直線コネクタ 330"/>
        <xdr:cNvCxnSpPr/>
      </xdr:nvCxnSpPr>
      <xdr:spPr>
        <a:xfrm>
          <a:off x="13512800" y="1007110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34109</xdr:rowOff>
    </xdr:from>
    <xdr:to>
      <xdr:col>68</xdr:col>
      <xdr:colOff>203200</xdr:colOff>
      <xdr:row>61</xdr:row>
      <xdr:rowOff>135709</xdr:rowOff>
    </xdr:to>
    <xdr:sp macro="" textlink="">
      <xdr:nvSpPr>
        <xdr:cNvPr id="332" name="フローチャート: 判断 331"/>
        <xdr:cNvSpPr/>
      </xdr:nvSpPr>
      <xdr:spPr>
        <a:xfrm>
          <a:off x="14351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120486</xdr:rowOff>
    </xdr:from>
    <xdr:ext cx="762000" cy="259045"/>
    <xdr:sp macro="" textlink="">
      <xdr:nvSpPr>
        <xdr:cNvPr id="333" name="テキスト ボックス 332"/>
        <xdr:cNvSpPr txBox="1"/>
      </xdr:nvSpPr>
      <xdr:spPr>
        <a:xfrm>
          <a:off x="14020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18597</xdr:rowOff>
    </xdr:from>
    <xdr:to>
      <xdr:col>64</xdr:col>
      <xdr:colOff>152400</xdr:colOff>
      <xdr:row>61</xdr:row>
      <xdr:rowOff>120197</xdr:rowOff>
    </xdr:to>
    <xdr:sp macro="" textlink="">
      <xdr:nvSpPr>
        <xdr:cNvPr id="334" name="フローチャート: 判断 333"/>
        <xdr:cNvSpPr/>
      </xdr:nvSpPr>
      <xdr:spPr>
        <a:xfrm>
          <a:off x="13462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104974</xdr:rowOff>
    </xdr:from>
    <xdr:ext cx="762000" cy="259045"/>
    <xdr:sp macro="" textlink="">
      <xdr:nvSpPr>
        <xdr:cNvPr id="335" name="テキスト ボックス 334"/>
        <xdr:cNvSpPr txBox="1"/>
      </xdr:nvSpPr>
      <xdr:spPr>
        <a:xfrm>
          <a:off x="13131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146866</xdr:rowOff>
    </xdr:from>
    <xdr:to>
      <xdr:col>81</xdr:col>
      <xdr:colOff>95250</xdr:colOff>
      <xdr:row>59</xdr:row>
      <xdr:rowOff>77016</xdr:rowOff>
    </xdr:to>
    <xdr:sp macro="" textlink="">
      <xdr:nvSpPr>
        <xdr:cNvPr id="341" name="楕円 340"/>
        <xdr:cNvSpPr/>
      </xdr:nvSpPr>
      <xdr:spPr>
        <a:xfrm>
          <a:off x="16967200" y="1009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68143</xdr:rowOff>
    </xdr:from>
    <xdr:ext cx="762000" cy="259045"/>
    <xdr:sp macro="" textlink="">
      <xdr:nvSpPr>
        <xdr:cNvPr id="342" name="定員管理の状況該当値テキスト"/>
        <xdr:cNvSpPr txBox="1"/>
      </xdr:nvSpPr>
      <xdr:spPr>
        <a:xfrm>
          <a:off x="17106900" y="1001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124460</xdr:rowOff>
    </xdr:from>
    <xdr:to>
      <xdr:col>77</xdr:col>
      <xdr:colOff>95250</xdr:colOff>
      <xdr:row>59</xdr:row>
      <xdr:rowOff>54610</xdr:rowOff>
    </xdr:to>
    <xdr:sp macro="" textlink="">
      <xdr:nvSpPr>
        <xdr:cNvPr id="343" name="楕円 342"/>
        <xdr:cNvSpPr/>
      </xdr:nvSpPr>
      <xdr:spPr>
        <a:xfrm>
          <a:off x="16129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64787</xdr:rowOff>
    </xdr:from>
    <xdr:ext cx="736600" cy="259045"/>
    <xdr:sp macro="" textlink="">
      <xdr:nvSpPr>
        <xdr:cNvPr id="344" name="テキスト ボックス 343"/>
        <xdr:cNvSpPr txBox="1"/>
      </xdr:nvSpPr>
      <xdr:spPr>
        <a:xfrm>
          <a:off x="15798800" y="983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67582</xdr:rowOff>
    </xdr:from>
    <xdr:to>
      <xdr:col>73</xdr:col>
      <xdr:colOff>44450</xdr:colOff>
      <xdr:row>58</xdr:row>
      <xdr:rowOff>169182</xdr:rowOff>
    </xdr:to>
    <xdr:sp macro="" textlink="">
      <xdr:nvSpPr>
        <xdr:cNvPr id="345" name="楕円 344"/>
        <xdr:cNvSpPr/>
      </xdr:nvSpPr>
      <xdr:spPr>
        <a:xfrm>
          <a:off x="15240000" y="100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7909</xdr:rowOff>
    </xdr:from>
    <xdr:ext cx="762000" cy="259045"/>
    <xdr:sp macro="" textlink="">
      <xdr:nvSpPr>
        <xdr:cNvPr id="346" name="テキスト ボックス 345"/>
        <xdr:cNvSpPr txBox="1"/>
      </xdr:nvSpPr>
      <xdr:spPr>
        <a:xfrm>
          <a:off x="14909800" y="978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96883</xdr:rowOff>
    </xdr:from>
    <xdr:to>
      <xdr:col>68</xdr:col>
      <xdr:colOff>203200</xdr:colOff>
      <xdr:row>59</xdr:row>
      <xdr:rowOff>27033</xdr:rowOff>
    </xdr:to>
    <xdr:sp macro="" textlink="">
      <xdr:nvSpPr>
        <xdr:cNvPr id="347" name="楕円 346"/>
        <xdr:cNvSpPr/>
      </xdr:nvSpPr>
      <xdr:spPr>
        <a:xfrm>
          <a:off x="14351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37210</xdr:rowOff>
    </xdr:from>
    <xdr:ext cx="762000" cy="259045"/>
    <xdr:sp macro="" textlink="">
      <xdr:nvSpPr>
        <xdr:cNvPr id="348" name="テキスト ボックス 347"/>
        <xdr:cNvSpPr txBox="1"/>
      </xdr:nvSpPr>
      <xdr:spPr>
        <a:xfrm>
          <a:off x="14020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76200</xdr:rowOff>
    </xdr:from>
    <xdr:to>
      <xdr:col>64</xdr:col>
      <xdr:colOff>152400</xdr:colOff>
      <xdr:row>59</xdr:row>
      <xdr:rowOff>6350</xdr:rowOff>
    </xdr:to>
    <xdr:sp macro="" textlink="">
      <xdr:nvSpPr>
        <xdr:cNvPr id="349" name="楕円 348"/>
        <xdr:cNvSpPr/>
      </xdr:nvSpPr>
      <xdr:spPr>
        <a:xfrm>
          <a:off x="1346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16527</xdr:rowOff>
    </xdr:from>
    <xdr:ext cx="762000" cy="259045"/>
    <xdr:sp macro="" textlink="">
      <xdr:nvSpPr>
        <xdr:cNvPr id="350" name="テキスト ボックス 349"/>
        <xdr:cNvSpPr txBox="1"/>
      </xdr:nvSpPr>
      <xdr:spPr>
        <a:xfrm>
          <a:off x="1313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％の減少となったものの、類似団体平均を</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％上回った。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年度は、一般会計における既発債のうち平成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年度～令和元年度債の据置期間終了等により元利償還金が増加したものの、平成</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年度債の償還終了による元利償還金の減少や国の補正予算に伴う普通交付税の追加交付等により単年度の実質公債費比率は</a:t>
          </a:r>
          <a:r>
            <a:rPr kumimoji="1" lang="en-US" altLang="ja-JP" sz="1100">
              <a:latin typeface="ＭＳ Ｐゴシック" panose="020B0600070205080204" pitchFamily="50" charset="-128"/>
              <a:ea typeface="ＭＳ Ｐゴシック" panose="020B0600070205080204" pitchFamily="50" charset="-128"/>
            </a:rPr>
            <a:t>8.4</a:t>
          </a:r>
          <a:r>
            <a:rPr kumimoji="1" lang="ja-JP" altLang="en-US" sz="1100">
              <a:latin typeface="ＭＳ Ｐゴシック" panose="020B0600070205080204" pitchFamily="50" charset="-128"/>
              <a:ea typeface="ＭＳ Ｐゴシック" panose="020B0600070205080204" pitchFamily="50" charset="-128"/>
            </a:rPr>
            <a:t>％となり、前年度比</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％の減少となっている。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大規模な施設整備が続き起債による元利償還金の増加が見込まれる一方で、人口減少等により市税や普通交付税の減少が想定されることから、起債充当事業の絞り込みや低利資金の活用等、財政負担の平準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89263</xdr:rowOff>
    </xdr:to>
    <xdr:cxnSp macro="">
      <xdr:nvCxnSpPr>
        <xdr:cNvPr id="380" name="直線コネクタ 379"/>
        <xdr:cNvCxnSpPr/>
      </xdr:nvCxnSpPr>
      <xdr:spPr>
        <a:xfrm flipV="1">
          <a:off x="17018000" y="6343831"/>
          <a:ext cx="0" cy="1289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61340</xdr:rowOff>
    </xdr:from>
    <xdr:ext cx="762000" cy="259045"/>
    <xdr:sp macro="" textlink="">
      <xdr:nvSpPr>
        <xdr:cNvPr id="381"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89263</xdr:rowOff>
    </xdr:from>
    <xdr:to>
      <xdr:col>81</xdr:col>
      <xdr:colOff>133350</xdr:colOff>
      <xdr:row>44</xdr:row>
      <xdr:rowOff>89263</xdr:rowOff>
    </xdr:to>
    <xdr:cxnSp macro="">
      <xdr:nvCxnSpPr>
        <xdr:cNvPr id="382" name="直線コネクタ 381"/>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31387</xdr:rowOff>
    </xdr:from>
    <xdr:to>
      <xdr:col>81</xdr:col>
      <xdr:colOff>44450</xdr:colOff>
      <xdr:row>41</xdr:row>
      <xdr:rowOff>38281</xdr:rowOff>
    </xdr:to>
    <xdr:cxnSp macro="">
      <xdr:nvCxnSpPr>
        <xdr:cNvPr id="385" name="直線コネクタ 384"/>
        <xdr:cNvCxnSpPr/>
      </xdr:nvCxnSpPr>
      <xdr:spPr>
        <a:xfrm flipV="1">
          <a:off x="16179800" y="706083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154776</xdr:rowOff>
    </xdr:from>
    <xdr:ext cx="762000" cy="259045"/>
    <xdr:sp macro="" textlink="">
      <xdr:nvSpPr>
        <xdr:cNvPr id="386" name="公債費負担の状況平均値テキスト"/>
        <xdr:cNvSpPr txBox="1"/>
      </xdr:nvSpPr>
      <xdr:spPr>
        <a:xfrm>
          <a:off x="17106900" y="6841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138249</xdr:rowOff>
    </xdr:from>
    <xdr:to>
      <xdr:col>81</xdr:col>
      <xdr:colOff>95250</xdr:colOff>
      <xdr:row>41</xdr:row>
      <xdr:rowOff>68399</xdr:rowOff>
    </xdr:to>
    <xdr:sp macro="" textlink="">
      <xdr:nvSpPr>
        <xdr:cNvPr id="387" name="フローチャート: 判断 386"/>
        <xdr:cNvSpPr/>
      </xdr:nvSpPr>
      <xdr:spPr>
        <a:xfrm>
          <a:off x="169672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17599</xdr:rowOff>
    </xdr:from>
    <xdr:to>
      <xdr:col>77</xdr:col>
      <xdr:colOff>44450</xdr:colOff>
      <xdr:row>41</xdr:row>
      <xdr:rowOff>38281</xdr:rowOff>
    </xdr:to>
    <xdr:cxnSp macro="">
      <xdr:nvCxnSpPr>
        <xdr:cNvPr id="388" name="直線コネクタ 387"/>
        <xdr:cNvCxnSpPr/>
      </xdr:nvCxnSpPr>
      <xdr:spPr>
        <a:xfrm>
          <a:off x="15290800" y="704704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138249</xdr:rowOff>
    </xdr:from>
    <xdr:to>
      <xdr:col>77</xdr:col>
      <xdr:colOff>95250</xdr:colOff>
      <xdr:row>41</xdr:row>
      <xdr:rowOff>68399</xdr:rowOff>
    </xdr:to>
    <xdr:sp macro="" textlink="">
      <xdr:nvSpPr>
        <xdr:cNvPr id="389" name="フローチャート: 判断 388"/>
        <xdr:cNvSpPr/>
      </xdr:nvSpPr>
      <xdr:spPr>
        <a:xfrm>
          <a:off x="161290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78576</xdr:rowOff>
    </xdr:from>
    <xdr:ext cx="736600" cy="259045"/>
    <xdr:sp macro="" textlink="">
      <xdr:nvSpPr>
        <xdr:cNvPr id="390" name="テキスト ボックス 389"/>
        <xdr:cNvSpPr txBox="1"/>
      </xdr:nvSpPr>
      <xdr:spPr>
        <a:xfrm>
          <a:off x="15798800" y="6765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154577</xdr:rowOff>
    </xdr:from>
    <xdr:to>
      <xdr:col>72</xdr:col>
      <xdr:colOff>203200</xdr:colOff>
      <xdr:row>41</xdr:row>
      <xdr:rowOff>17599</xdr:rowOff>
    </xdr:to>
    <xdr:cxnSp macro="">
      <xdr:nvCxnSpPr>
        <xdr:cNvPr id="391" name="直線コネクタ 390"/>
        <xdr:cNvCxnSpPr/>
      </xdr:nvCxnSpPr>
      <xdr:spPr>
        <a:xfrm>
          <a:off x="14401800" y="701257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393" name="テキスト ボックス 392"/>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120106</xdr:rowOff>
    </xdr:from>
    <xdr:to>
      <xdr:col>68</xdr:col>
      <xdr:colOff>152400</xdr:colOff>
      <xdr:row>40</xdr:row>
      <xdr:rowOff>154577</xdr:rowOff>
    </xdr:to>
    <xdr:cxnSp macro="">
      <xdr:nvCxnSpPr>
        <xdr:cNvPr id="394" name="直線コネクタ 393"/>
        <xdr:cNvCxnSpPr/>
      </xdr:nvCxnSpPr>
      <xdr:spPr>
        <a:xfrm>
          <a:off x="13512800" y="697810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5" name="フローチャート: 判断 394"/>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396" name="テキスト ボックス 395"/>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7" name="フローチャート: 判断 396"/>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398" name="テキスト ボックス 397"/>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152037</xdr:rowOff>
    </xdr:from>
    <xdr:to>
      <xdr:col>81</xdr:col>
      <xdr:colOff>95250</xdr:colOff>
      <xdr:row>41</xdr:row>
      <xdr:rowOff>82187</xdr:rowOff>
    </xdr:to>
    <xdr:sp macro="" textlink="">
      <xdr:nvSpPr>
        <xdr:cNvPr id="404" name="楕円 403"/>
        <xdr:cNvSpPr/>
      </xdr:nvSpPr>
      <xdr:spPr>
        <a:xfrm>
          <a:off x="16967200" y="70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124114</xdr:rowOff>
    </xdr:from>
    <xdr:ext cx="762000" cy="259045"/>
    <xdr:sp macro="" textlink="">
      <xdr:nvSpPr>
        <xdr:cNvPr id="405" name="公債費負担の状況該当値テキスト"/>
        <xdr:cNvSpPr txBox="1"/>
      </xdr:nvSpPr>
      <xdr:spPr>
        <a:xfrm>
          <a:off x="17106900" y="698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158931</xdr:rowOff>
    </xdr:from>
    <xdr:to>
      <xdr:col>77</xdr:col>
      <xdr:colOff>95250</xdr:colOff>
      <xdr:row>41</xdr:row>
      <xdr:rowOff>89081</xdr:rowOff>
    </xdr:to>
    <xdr:sp macro="" textlink="">
      <xdr:nvSpPr>
        <xdr:cNvPr id="406" name="楕円 405"/>
        <xdr:cNvSpPr/>
      </xdr:nvSpPr>
      <xdr:spPr>
        <a:xfrm>
          <a:off x="16129000" y="7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73858</xdr:rowOff>
    </xdr:from>
    <xdr:ext cx="736600" cy="259045"/>
    <xdr:sp macro="" textlink="">
      <xdr:nvSpPr>
        <xdr:cNvPr id="407" name="テキスト ボックス 406"/>
        <xdr:cNvSpPr txBox="1"/>
      </xdr:nvSpPr>
      <xdr:spPr>
        <a:xfrm>
          <a:off x="15798800" y="7103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138249</xdr:rowOff>
    </xdr:from>
    <xdr:to>
      <xdr:col>73</xdr:col>
      <xdr:colOff>44450</xdr:colOff>
      <xdr:row>41</xdr:row>
      <xdr:rowOff>68399</xdr:rowOff>
    </xdr:to>
    <xdr:sp macro="" textlink="">
      <xdr:nvSpPr>
        <xdr:cNvPr id="408" name="楕円 407"/>
        <xdr:cNvSpPr/>
      </xdr:nvSpPr>
      <xdr:spPr>
        <a:xfrm>
          <a:off x="15240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78576</xdr:rowOff>
    </xdr:from>
    <xdr:ext cx="762000" cy="259045"/>
    <xdr:sp macro="" textlink="">
      <xdr:nvSpPr>
        <xdr:cNvPr id="409" name="テキスト ボックス 408"/>
        <xdr:cNvSpPr txBox="1"/>
      </xdr:nvSpPr>
      <xdr:spPr>
        <a:xfrm>
          <a:off x="14909800" y="676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103777</xdr:rowOff>
    </xdr:from>
    <xdr:to>
      <xdr:col>68</xdr:col>
      <xdr:colOff>203200</xdr:colOff>
      <xdr:row>41</xdr:row>
      <xdr:rowOff>33927</xdr:rowOff>
    </xdr:to>
    <xdr:sp macro="" textlink="">
      <xdr:nvSpPr>
        <xdr:cNvPr id="410" name="楕円 409"/>
        <xdr:cNvSpPr/>
      </xdr:nvSpPr>
      <xdr:spPr>
        <a:xfrm>
          <a:off x="143510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44104</xdr:rowOff>
    </xdr:from>
    <xdr:ext cx="762000" cy="259045"/>
    <xdr:sp macro="" textlink="">
      <xdr:nvSpPr>
        <xdr:cNvPr id="411" name="テキスト ボックス 410"/>
        <xdr:cNvSpPr txBox="1"/>
      </xdr:nvSpPr>
      <xdr:spPr>
        <a:xfrm>
          <a:off x="14020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69306</xdr:rowOff>
    </xdr:from>
    <xdr:to>
      <xdr:col>64</xdr:col>
      <xdr:colOff>152400</xdr:colOff>
      <xdr:row>40</xdr:row>
      <xdr:rowOff>170906</xdr:rowOff>
    </xdr:to>
    <xdr:sp macro="" textlink="">
      <xdr:nvSpPr>
        <xdr:cNvPr id="412" name="楕円 411"/>
        <xdr:cNvSpPr/>
      </xdr:nvSpPr>
      <xdr:spPr>
        <a:xfrm>
          <a:off x="134620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9633</xdr:rowOff>
    </xdr:from>
    <xdr:ext cx="762000" cy="259045"/>
    <xdr:sp macro="" textlink="">
      <xdr:nvSpPr>
        <xdr:cNvPr id="413" name="テキスト ボックス 412"/>
        <xdr:cNvSpPr txBox="1"/>
      </xdr:nvSpPr>
      <xdr:spPr>
        <a:xfrm>
          <a:off x="13131800" y="669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将来負担比率は、引き続き</a:t>
          </a:r>
          <a:r>
            <a:rPr kumimoji="1" lang="en-US" altLang="ja-JP" sz="1000">
              <a:latin typeface="ＭＳ Ｐゴシック" panose="020B0600070205080204" pitchFamily="50" charset="-128"/>
              <a:ea typeface="ＭＳ Ｐゴシック" panose="020B0600070205080204" pitchFamily="50" charset="-128"/>
            </a:rPr>
            <a:t>0</a:t>
          </a:r>
          <a:r>
            <a:rPr kumimoji="1" lang="ja-JP" altLang="en-US" sz="1000">
              <a:latin typeface="ＭＳ Ｐゴシック" panose="020B0600070205080204" pitchFamily="50" charset="-128"/>
              <a:ea typeface="ＭＳ Ｐゴシック" panose="020B0600070205080204" pitchFamily="50" charset="-128"/>
            </a:rPr>
            <a:t>％を維持し類似団体平均を下回っている。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年度は、大洋中学校区統合小学校の建設工事や公共施設等適正管理推進事業債を活用した市道の舗装修繕等により地方債残高が</a:t>
          </a:r>
          <a:r>
            <a:rPr kumimoji="1" lang="en-US" altLang="ja-JP" sz="1000">
              <a:latin typeface="ＭＳ Ｐゴシック" panose="020B0600070205080204" pitchFamily="50" charset="-128"/>
              <a:ea typeface="ＭＳ Ｐゴシック" panose="020B0600070205080204" pitchFamily="50" charset="-128"/>
            </a:rPr>
            <a:t>3.6</a:t>
          </a:r>
          <a:r>
            <a:rPr kumimoji="1" lang="ja-JP" altLang="en-US" sz="1000">
              <a:latin typeface="ＭＳ Ｐゴシック" panose="020B0600070205080204" pitchFamily="50" charset="-128"/>
              <a:ea typeface="ＭＳ Ｐゴシック" panose="020B0600070205080204" pitchFamily="50" charset="-128"/>
            </a:rPr>
            <a:t>％と大幅に増加したものの、基準財政需要額に算入される地方債が</a:t>
          </a:r>
          <a:r>
            <a:rPr kumimoji="1" lang="en-US" altLang="ja-JP" sz="1000">
              <a:latin typeface="ＭＳ Ｐゴシック" panose="020B0600070205080204" pitchFamily="50" charset="-128"/>
              <a:ea typeface="ＭＳ Ｐゴシック" panose="020B0600070205080204" pitchFamily="50" charset="-128"/>
            </a:rPr>
            <a:t>3.2</a:t>
          </a:r>
          <a:r>
            <a:rPr kumimoji="1" lang="ja-JP" altLang="en-US" sz="1000">
              <a:latin typeface="ＭＳ Ｐゴシック" panose="020B0600070205080204" pitchFamily="50" charset="-128"/>
              <a:ea typeface="ＭＳ Ｐゴシック" panose="020B0600070205080204" pitchFamily="50" charset="-128"/>
            </a:rPr>
            <a:t>％増加し、将来負担額が発生する要因とはならなかった。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これは、交付税措置率が高い地方債を有効に活用すれば、将来負担比率が大幅に悪化するものではないことを表しているが、今後も大規模な施設整備が続くことから地方債残高は増加し、一方で充当可能財源である基金は年々減少し、将来負担額は増加していくことが懸念される。将来世代の負担を可能な限り軽減できるよう計画的に事業を実施し、健全な財政運営に努め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9797</xdr:rowOff>
    </xdr:to>
    <xdr:cxnSp macro="">
      <xdr:nvCxnSpPr>
        <xdr:cNvPr id="444" name="直線コネクタ 443"/>
        <xdr:cNvCxnSpPr/>
      </xdr:nvCxnSpPr>
      <xdr:spPr>
        <a:xfrm flipV="1">
          <a:off x="17018000" y="2313214"/>
          <a:ext cx="0" cy="1468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153324</xdr:rowOff>
    </xdr:from>
    <xdr:ext cx="762000" cy="259045"/>
    <xdr:sp macro="" textlink="">
      <xdr:nvSpPr>
        <xdr:cNvPr id="445" name="将来負担の状況最小値テキスト"/>
        <xdr:cNvSpPr txBox="1"/>
      </xdr:nvSpPr>
      <xdr:spPr>
        <a:xfrm>
          <a:off x="17106900" y="375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9797</xdr:rowOff>
    </xdr:from>
    <xdr:to>
      <xdr:col>81</xdr:col>
      <xdr:colOff>133350</xdr:colOff>
      <xdr:row>22</xdr:row>
      <xdr:rowOff>9797</xdr:rowOff>
    </xdr:to>
    <xdr:cxnSp macro="">
      <xdr:nvCxnSpPr>
        <xdr:cNvPr id="446" name="直線コネクタ 445"/>
        <xdr:cNvCxnSpPr/>
      </xdr:nvCxnSpPr>
      <xdr:spPr>
        <a:xfrm>
          <a:off x="16929100" y="378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158465</xdr:rowOff>
    </xdr:from>
    <xdr:ext cx="762000" cy="259045"/>
    <xdr:sp macro="" textlink="">
      <xdr:nvSpPr>
        <xdr:cNvPr id="449" name="将来負担の状況平均値テキスト"/>
        <xdr:cNvSpPr txBox="1"/>
      </xdr:nvSpPr>
      <xdr:spPr>
        <a:xfrm>
          <a:off x="17106900" y="238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14938</xdr:rowOff>
    </xdr:from>
    <xdr:to>
      <xdr:col>81</xdr:col>
      <xdr:colOff>95250</xdr:colOff>
      <xdr:row>14</xdr:row>
      <xdr:rowOff>116538</xdr:rowOff>
    </xdr:to>
    <xdr:sp macro="" textlink="">
      <xdr:nvSpPr>
        <xdr:cNvPr id="450" name="フローチャート: 判断 449"/>
        <xdr:cNvSpPr/>
      </xdr:nvSpPr>
      <xdr:spPr>
        <a:xfrm>
          <a:off x="16967200" y="24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28726</xdr:rowOff>
    </xdr:from>
    <xdr:to>
      <xdr:col>77</xdr:col>
      <xdr:colOff>95250</xdr:colOff>
      <xdr:row>14</xdr:row>
      <xdr:rowOff>130326</xdr:rowOff>
    </xdr:to>
    <xdr:sp macro="" textlink="">
      <xdr:nvSpPr>
        <xdr:cNvPr id="451" name="フローチャート: 判断 450"/>
        <xdr:cNvSpPr/>
      </xdr:nvSpPr>
      <xdr:spPr>
        <a:xfrm>
          <a:off x="16129000" y="242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140503</xdr:rowOff>
    </xdr:from>
    <xdr:ext cx="736600" cy="259045"/>
    <xdr:sp macro="" textlink="">
      <xdr:nvSpPr>
        <xdr:cNvPr id="452" name="テキスト ボックス 451"/>
        <xdr:cNvSpPr txBox="1"/>
      </xdr:nvSpPr>
      <xdr:spPr>
        <a:xfrm>
          <a:off x="15798800" y="219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33322</xdr:rowOff>
    </xdr:from>
    <xdr:to>
      <xdr:col>73</xdr:col>
      <xdr:colOff>44450</xdr:colOff>
      <xdr:row>14</xdr:row>
      <xdr:rowOff>134922</xdr:rowOff>
    </xdr:to>
    <xdr:sp macro="" textlink="">
      <xdr:nvSpPr>
        <xdr:cNvPr id="453" name="フローチャート: 判断 452"/>
        <xdr:cNvSpPr/>
      </xdr:nvSpPr>
      <xdr:spPr>
        <a:xfrm>
          <a:off x="15240000" y="243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145099</xdr:rowOff>
    </xdr:from>
    <xdr:ext cx="762000" cy="259045"/>
    <xdr:sp macro="" textlink="">
      <xdr:nvSpPr>
        <xdr:cNvPr id="454" name="テキスト ボックス 453"/>
        <xdr:cNvSpPr txBox="1"/>
      </xdr:nvSpPr>
      <xdr:spPr>
        <a:xfrm>
          <a:off x="14909800" y="220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37919</xdr:rowOff>
    </xdr:from>
    <xdr:to>
      <xdr:col>68</xdr:col>
      <xdr:colOff>203200</xdr:colOff>
      <xdr:row>14</xdr:row>
      <xdr:rowOff>139519</xdr:rowOff>
    </xdr:to>
    <xdr:sp macro="" textlink="">
      <xdr:nvSpPr>
        <xdr:cNvPr id="455" name="フローチャート: 判断 454"/>
        <xdr:cNvSpPr/>
      </xdr:nvSpPr>
      <xdr:spPr>
        <a:xfrm>
          <a:off x="14351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149696</xdr:rowOff>
    </xdr:from>
    <xdr:ext cx="762000" cy="259045"/>
    <xdr:sp macro="" textlink="">
      <xdr:nvSpPr>
        <xdr:cNvPr id="456" name="テキスト ボックス 455"/>
        <xdr:cNvSpPr txBox="1"/>
      </xdr:nvSpPr>
      <xdr:spPr>
        <a:xfrm>
          <a:off x="14020800" y="220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80433</xdr:rowOff>
    </xdr:from>
    <xdr:to>
      <xdr:col>64</xdr:col>
      <xdr:colOff>152400</xdr:colOff>
      <xdr:row>15</xdr:row>
      <xdr:rowOff>10583</xdr:rowOff>
    </xdr:to>
    <xdr:sp macro="" textlink="">
      <xdr:nvSpPr>
        <xdr:cNvPr id="457" name="フローチャート: 判断 456"/>
        <xdr:cNvSpPr/>
      </xdr:nvSpPr>
      <xdr:spPr>
        <a:xfrm>
          <a:off x="13462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20760</xdr:rowOff>
    </xdr:from>
    <xdr:ext cx="762000" cy="259045"/>
    <xdr:sp macro="" textlink="">
      <xdr:nvSpPr>
        <xdr:cNvPr id="458" name="テキスト ボックス 457"/>
        <xdr:cNvSpPr txBox="1"/>
      </xdr:nvSpPr>
      <xdr:spPr>
        <a:xfrm>
          <a:off x="13131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47,287
44,704
207.60
26,842,161
25,385,492
969,162
13,681,765
23,333,120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％下回っており、前年度比</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％の減少となった。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年度は、会計年度任用職員期末手当の通年化等により経常人件費が増加となったものの、国の補正予算に伴う普通交付税の追加交付等により経常経費充当一般財源が増加し、指標としては減少となっている。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依然として類似団体平均を下回っているのは、前倒しで職員数削減を進めてきたためであるが、定員削減は限界に近いため、デジタル技術の活用やアウトソーシング等、幅広い視点から定員管理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0</xdr:rowOff>
    </xdr:from>
    <xdr:to>
      <xdr:col>24</xdr:col>
      <xdr:colOff>25400</xdr:colOff>
      <xdr:row>42</xdr:row>
      <xdr:rowOff>25400</xdr:rowOff>
    </xdr:to>
    <xdr:cxnSp macro="">
      <xdr:nvCxnSpPr>
        <xdr:cNvPr id="61" name="直線コネクタ 60"/>
        <xdr:cNvCxnSpPr/>
      </xdr:nvCxnSpPr>
      <xdr:spPr>
        <a:xfrm flipV="1">
          <a:off x="4826000" y="58293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168927</xdr:rowOff>
    </xdr:from>
    <xdr:ext cx="762000" cy="259045"/>
    <xdr:sp macro="" textlink="">
      <xdr:nvSpPr>
        <xdr:cNvPr id="62" name="人件費最小値テキスト"/>
        <xdr:cNvSpPr txBox="1"/>
      </xdr:nvSpPr>
      <xdr:spPr>
        <a:xfrm>
          <a:off x="4914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25400</xdr:rowOff>
    </xdr:from>
    <xdr:to>
      <xdr:col>24</xdr:col>
      <xdr:colOff>114300</xdr:colOff>
      <xdr:row>42</xdr:row>
      <xdr:rowOff>25400</xdr:rowOff>
    </xdr:to>
    <xdr:cxnSp macro="">
      <xdr:nvCxnSpPr>
        <xdr:cNvPr id="63" name="直線コネクタ 62"/>
        <xdr:cNvCxnSpPr/>
      </xdr:nvCxnSpPr>
      <xdr:spPr>
        <a:xfrm>
          <a:off x="4737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86377</xdr:rowOff>
    </xdr:from>
    <xdr:ext cx="762000" cy="259045"/>
    <xdr:sp macro="" textlink="">
      <xdr:nvSpPr>
        <xdr:cNvPr id="64" name="人件費最大値テキスト"/>
        <xdr:cNvSpPr txBox="1"/>
      </xdr:nvSpPr>
      <xdr:spPr>
        <a:xfrm>
          <a:off x="49149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0</xdr:rowOff>
    </xdr:from>
    <xdr:to>
      <xdr:col>24</xdr:col>
      <xdr:colOff>114300</xdr:colOff>
      <xdr:row>34</xdr:row>
      <xdr:rowOff>0</xdr:rowOff>
    </xdr:to>
    <xdr:cxnSp macro="">
      <xdr:nvCxnSpPr>
        <xdr:cNvPr id="65" name="直線コネクタ 64"/>
        <xdr:cNvCxnSpPr/>
      </xdr:nvCxnSpPr>
      <xdr:spPr>
        <a:xfrm>
          <a:off x="47371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114300</xdr:rowOff>
    </xdr:from>
    <xdr:to>
      <xdr:col>24</xdr:col>
      <xdr:colOff>25400</xdr:colOff>
      <xdr:row>35</xdr:row>
      <xdr:rowOff>44450</xdr:rowOff>
    </xdr:to>
    <xdr:cxnSp macro="">
      <xdr:nvCxnSpPr>
        <xdr:cNvPr id="66" name="直線コネクタ 65"/>
        <xdr:cNvCxnSpPr/>
      </xdr:nvCxnSpPr>
      <xdr:spPr>
        <a:xfrm flipV="1">
          <a:off x="3987800" y="59436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139700</xdr:rowOff>
    </xdr:from>
    <xdr:to>
      <xdr:col>19</xdr:col>
      <xdr:colOff>187325</xdr:colOff>
      <xdr:row>35</xdr:row>
      <xdr:rowOff>44450</xdr:rowOff>
    </xdr:to>
    <xdr:cxnSp macro="">
      <xdr:nvCxnSpPr>
        <xdr:cNvPr id="69" name="直線コネクタ 68"/>
        <xdr:cNvCxnSpPr/>
      </xdr:nvCxnSpPr>
      <xdr:spPr>
        <a:xfrm>
          <a:off x="3098800" y="5969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107950</xdr:rowOff>
    </xdr:from>
    <xdr:to>
      <xdr:col>20</xdr:col>
      <xdr:colOff>38100</xdr:colOff>
      <xdr:row>38</xdr:row>
      <xdr:rowOff>38100</xdr:rowOff>
    </xdr:to>
    <xdr:sp macro="" textlink="">
      <xdr:nvSpPr>
        <xdr:cNvPr id="70" name="フローチャート: 判断 69"/>
        <xdr:cNvSpPr/>
      </xdr:nvSpPr>
      <xdr:spPr>
        <a:xfrm>
          <a:off x="393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22877</xdr:rowOff>
    </xdr:from>
    <xdr:ext cx="736600" cy="259045"/>
    <xdr:sp macro="" textlink="">
      <xdr:nvSpPr>
        <xdr:cNvPr id="71" name="テキスト ボックス 70"/>
        <xdr:cNvSpPr txBox="1"/>
      </xdr:nvSpPr>
      <xdr:spPr>
        <a:xfrm>
          <a:off x="3606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34</xdr:row>
      <xdr:rowOff>139700</xdr:rowOff>
    </xdr:to>
    <xdr:cxnSp macro="">
      <xdr:nvCxnSpPr>
        <xdr:cNvPr id="72" name="直線コネクタ 71"/>
        <xdr:cNvCxnSpPr/>
      </xdr:nvCxnSpPr>
      <xdr:spPr>
        <a:xfrm>
          <a:off x="2209800" y="595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80027</xdr:rowOff>
    </xdr:from>
    <xdr:ext cx="762000" cy="259045"/>
    <xdr:sp macro="" textlink="">
      <xdr:nvSpPr>
        <xdr:cNvPr id="74" name="テキスト ボックス 73"/>
        <xdr:cNvSpPr txBox="1"/>
      </xdr:nvSpPr>
      <xdr:spPr>
        <a:xfrm>
          <a:off x="2717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63500</xdr:rowOff>
    </xdr:from>
    <xdr:to>
      <xdr:col>11</xdr:col>
      <xdr:colOff>9525</xdr:colOff>
      <xdr:row>34</xdr:row>
      <xdr:rowOff>127000</xdr:rowOff>
    </xdr:to>
    <xdr:cxnSp macro="">
      <xdr:nvCxnSpPr>
        <xdr:cNvPr id="75" name="直線コネクタ 74"/>
        <xdr:cNvCxnSpPr/>
      </xdr:nvCxnSpPr>
      <xdr:spPr>
        <a:xfrm>
          <a:off x="1320800" y="5892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88900</xdr:rowOff>
    </xdr:from>
    <xdr:to>
      <xdr:col>11</xdr:col>
      <xdr:colOff>60325</xdr:colOff>
      <xdr:row>37</xdr:row>
      <xdr:rowOff>19050</xdr:rowOff>
    </xdr:to>
    <xdr:sp macro="" textlink="">
      <xdr:nvSpPr>
        <xdr:cNvPr id="76" name="フローチャート: 判断 75"/>
        <xdr:cNvSpPr/>
      </xdr:nvSpPr>
      <xdr:spPr>
        <a:xfrm>
          <a:off x="2159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3827</xdr:rowOff>
    </xdr:from>
    <xdr:ext cx="762000" cy="259045"/>
    <xdr:sp macro="" textlink="">
      <xdr:nvSpPr>
        <xdr:cNvPr id="77" name="テキスト ボックス 76"/>
        <xdr:cNvSpPr txBox="1"/>
      </xdr:nvSpPr>
      <xdr:spPr>
        <a:xfrm>
          <a:off x="1828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63500</xdr:rowOff>
    </xdr:from>
    <xdr:to>
      <xdr:col>6</xdr:col>
      <xdr:colOff>171450</xdr:colOff>
      <xdr:row>36</xdr:row>
      <xdr:rowOff>165100</xdr:rowOff>
    </xdr:to>
    <xdr:sp macro="" textlink="">
      <xdr:nvSpPr>
        <xdr:cNvPr id="78" name="フローチャート: 判断 77"/>
        <xdr:cNvSpPr/>
      </xdr:nvSpPr>
      <xdr:spPr>
        <a:xfrm>
          <a:off x="1270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149877</xdr:rowOff>
    </xdr:from>
    <xdr:ext cx="762000" cy="259045"/>
    <xdr:sp macro="" textlink="">
      <xdr:nvSpPr>
        <xdr:cNvPr id="79" name="テキスト ボックス 78"/>
        <xdr:cNvSpPr txBox="1"/>
      </xdr:nvSpPr>
      <xdr:spPr>
        <a:xfrm>
          <a:off x="939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63500</xdr:rowOff>
    </xdr:from>
    <xdr:to>
      <xdr:col>24</xdr:col>
      <xdr:colOff>76200</xdr:colOff>
      <xdr:row>34</xdr:row>
      <xdr:rowOff>165100</xdr:rowOff>
    </xdr:to>
    <xdr:sp macro="" textlink="">
      <xdr:nvSpPr>
        <xdr:cNvPr id="85" name="楕円 84"/>
        <xdr:cNvSpPr/>
      </xdr:nvSpPr>
      <xdr:spPr>
        <a:xfrm>
          <a:off x="47752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143527</xdr:rowOff>
    </xdr:from>
    <xdr:ext cx="762000" cy="259045"/>
    <xdr:sp macro="" textlink="">
      <xdr:nvSpPr>
        <xdr:cNvPr id="86" name="人件費該当値テキスト"/>
        <xdr:cNvSpPr txBox="1"/>
      </xdr:nvSpPr>
      <xdr:spPr>
        <a:xfrm>
          <a:off x="49149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165100</xdr:rowOff>
    </xdr:from>
    <xdr:to>
      <xdr:col>20</xdr:col>
      <xdr:colOff>38100</xdr:colOff>
      <xdr:row>35</xdr:row>
      <xdr:rowOff>95250</xdr:rowOff>
    </xdr:to>
    <xdr:sp macro="" textlink="">
      <xdr:nvSpPr>
        <xdr:cNvPr id="87" name="楕円 86"/>
        <xdr:cNvSpPr/>
      </xdr:nvSpPr>
      <xdr:spPr>
        <a:xfrm>
          <a:off x="3937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105427</xdr:rowOff>
    </xdr:from>
    <xdr:ext cx="736600" cy="259045"/>
    <xdr:sp macro="" textlink="">
      <xdr:nvSpPr>
        <xdr:cNvPr id="88" name="テキスト ボックス 87"/>
        <xdr:cNvSpPr txBox="1"/>
      </xdr:nvSpPr>
      <xdr:spPr>
        <a:xfrm>
          <a:off x="3606800" y="576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88900</xdr:rowOff>
    </xdr:from>
    <xdr:to>
      <xdr:col>15</xdr:col>
      <xdr:colOff>149225</xdr:colOff>
      <xdr:row>35</xdr:row>
      <xdr:rowOff>19050</xdr:rowOff>
    </xdr:to>
    <xdr:sp macro="" textlink="">
      <xdr:nvSpPr>
        <xdr:cNvPr id="89" name="楕円 88"/>
        <xdr:cNvSpPr/>
      </xdr:nvSpPr>
      <xdr:spPr>
        <a:xfrm>
          <a:off x="3048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29227</xdr:rowOff>
    </xdr:from>
    <xdr:ext cx="762000" cy="259045"/>
    <xdr:sp macro="" textlink="">
      <xdr:nvSpPr>
        <xdr:cNvPr id="90" name="テキスト ボックス 89"/>
        <xdr:cNvSpPr txBox="1"/>
      </xdr:nvSpPr>
      <xdr:spPr>
        <a:xfrm>
          <a:off x="27178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1" name="楕円 90"/>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2" name="テキスト ボックス 91"/>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xdr:rowOff>
    </xdr:from>
    <xdr:to>
      <xdr:col>6</xdr:col>
      <xdr:colOff>171450</xdr:colOff>
      <xdr:row>34</xdr:row>
      <xdr:rowOff>114300</xdr:rowOff>
    </xdr:to>
    <xdr:sp macro="" textlink="">
      <xdr:nvSpPr>
        <xdr:cNvPr id="93" name="楕円 92"/>
        <xdr:cNvSpPr/>
      </xdr:nvSpPr>
      <xdr:spPr>
        <a:xfrm>
          <a:off x="1270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124477</xdr:rowOff>
    </xdr:from>
    <xdr:ext cx="762000" cy="259045"/>
    <xdr:sp macro="" textlink="">
      <xdr:nvSpPr>
        <xdr:cNvPr id="94" name="テキスト ボックス 93"/>
        <xdr:cNvSpPr txBox="1"/>
      </xdr:nvSpPr>
      <xdr:spPr>
        <a:xfrm>
          <a:off x="939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％上回っており、前年度比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％の増加となった。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GIGA</a:t>
          </a:r>
          <a:r>
            <a:rPr kumimoji="1" lang="ja-JP" altLang="en-US" sz="1100">
              <a:latin typeface="ＭＳ Ｐゴシック" panose="020B0600070205080204" pitchFamily="50" charset="-128"/>
              <a:ea typeface="ＭＳ Ｐゴシック" panose="020B0600070205080204" pitchFamily="50" charset="-128"/>
            </a:rPr>
            <a:t>スクール構想に伴う小中学校のタブレット端末周辺機器等のランニングコストが通年化したことなどが主な要因となっている。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今後も統合小学校開校に伴うスクールバスの運行数増加等により増加が見込まれるため、予算編成における枠配分額のマイナスシーリングや委託業務内容の見直し等により経常経費の抑制に努める。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19050</xdr:rowOff>
    </xdr:from>
    <xdr:to>
      <xdr:col>82</xdr:col>
      <xdr:colOff>107950</xdr:colOff>
      <xdr:row>21</xdr:row>
      <xdr:rowOff>107950</xdr:rowOff>
    </xdr:to>
    <xdr:cxnSp macro="">
      <xdr:nvCxnSpPr>
        <xdr:cNvPr id="122" name="直線コネクタ 121"/>
        <xdr:cNvCxnSpPr/>
      </xdr:nvCxnSpPr>
      <xdr:spPr>
        <a:xfrm flipV="1">
          <a:off x="16510000" y="2247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80027</xdr:rowOff>
    </xdr:from>
    <xdr:ext cx="762000" cy="259045"/>
    <xdr:sp macro="" textlink="">
      <xdr:nvSpPr>
        <xdr:cNvPr id="123"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107950</xdr:rowOff>
    </xdr:from>
    <xdr:to>
      <xdr:col>82</xdr:col>
      <xdr:colOff>196850</xdr:colOff>
      <xdr:row>21</xdr:row>
      <xdr:rowOff>107950</xdr:rowOff>
    </xdr:to>
    <xdr:cxnSp macro="">
      <xdr:nvCxnSpPr>
        <xdr:cNvPr id="124" name="直線コネクタ 123"/>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105427</xdr:rowOff>
    </xdr:from>
    <xdr:ext cx="762000" cy="259045"/>
    <xdr:sp macro="" textlink="">
      <xdr:nvSpPr>
        <xdr:cNvPr id="125" name="物件費最大値テキスト"/>
        <xdr:cNvSpPr txBox="1"/>
      </xdr:nvSpPr>
      <xdr:spPr>
        <a:xfrm>
          <a:off x="165989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19050</xdr:rowOff>
    </xdr:from>
    <xdr:to>
      <xdr:col>82</xdr:col>
      <xdr:colOff>196850</xdr:colOff>
      <xdr:row>13</xdr:row>
      <xdr:rowOff>19050</xdr:rowOff>
    </xdr:to>
    <xdr:cxnSp macro="">
      <xdr:nvCxnSpPr>
        <xdr:cNvPr id="126" name="直線コネクタ 125"/>
        <xdr:cNvCxnSpPr/>
      </xdr:nvCxnSpPr>
      <xdr:spPr>
        <a:xfrm>
          <a:off x="16421100" y="224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76200</xdr:rowOff>
    </xdr:from>
    <xdr:to>
      <xdr:col>82</xdr:col>
      <xdr:colOff>107950</xdr:colOff>
      <xdr:row>18</xdr:row>
      <xdr:rowOff>88900</xdr:rowOff>
    </xdr:to>
    <xdr:cxnSp macro="">
      <xdr:nvCxnSpPr>
        <xdr:cNvPr id="127" name="直線コネクタ 126"/>
        <xdr:cNvCxnSpPr/>
      </xdr:nvCxnSpPr>
      <xdr:spPr>
        <a:xfrm>
          <a:off x="15671800" y="3162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137177</xdr:rowOff>
    </xdr:from>
    <xdr:ext cx="762000" cy="259045"/>
    <xdr:sp macro="" textlink="">
      <xdr:nvSpPr>
        <xdr:cNvPr id="128" name="物件費平均値テキスト"/>
        <xdr:cNvSpPr txBox="1"/>
      </xdr:nvSpPr>
      <xdr:spPr>
        <a:xfrm>
          <a:off x="16598900" y="253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29" name="フローチャート: 判断 128"/>
        <xdr:cNvSpPr/>
      </xdr:nvSpPr>
      <xdr:spPr>
        <a:xfrm>
          <a:off x="164592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38100</xdr:rowOff>
    </xdr:from>
    <xdr:to>
      <xdr:col>78</xdr:col>
      <xdr:colOff>69850</xdr:colOff>
      <xdr:row>18</xdr:row>
      <xdr:rowOff>76200</xdr:rowOff>
    </xdr:to>
    <xdr:cxnSp macro="">
      <xdr:nvCxnSpPr>
        <xdr:cNvPr id="130" name="直線コネクタ 129"/>
        <xdr:cNvCxnSpPr/>
      </xdr:nvCxnSpPr>
      <xdr:spPr>
        <a:xfrm>
          <a:off x="14782800" y="312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1" name="フローチャート: 判断 130"/>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32" name="テキスト ボックス 131"/>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19050</xdr:rowOff>
    </xdr:from>
    <xdr:to>
      <xdr:col>73</xdr:col>
      <xdr:colOff>180975</xdr:colOff>
      <xdr:row>18</xdr:row>
      <xdr:rowOff>38100</xdr:rowOff>
    </xdr:to>
    <xdr:cxnSp macro="">
      <xdr:nvCxnSpPr>
        <xdr:cNvPr id="133" name="直線コネクタ 132"/>
        <xdr:cNvCxnSpPr/>
      </xdr:nvCxnSpPr>
      <xdr:spPr>
        <a:xfrm>
          <a:off x="13893800" y="2933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4" name="フローチャート: 判断 133"/>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5" name="テキスト ボックス 134"/>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152400</xdr:rowOff>
    </xdr:from>
    <xdr:to>
      <xdr:col>69</xdr:col>
      <xdr:colOff>92075</xdr:colOff>
      <xdr:row>17</xdr:row>
      <xdr:rowOff>19050</xdr:rowOff>
    </xdr:to>
    <xdr:cxnSp macro="">
      <xdr:nvCxnSpPr>
        <xdr:cNvPr id="136" name="直線コネクタ 135"/>
        <xdr:cNvCxnSpPr/>
      </xdr:nvCxnSpPr>
      <xdr:spPr>
        <a:xfrm>
          <a:off x="13004800" y="289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63500</xdr:rowOff>
    </xdr:from>
    <xdr:to>
      <xdr:col>69</xdr:col>
      <xdr:colOff>142875</xdr:colOff>
      <xdr:row>16</xdr:row>
      <xdr:rowOff>165100</xdr:rowOff>
    </xdr:to>
    <xdr:sp macro="" textlink="">
      <xdr:nvSpPr>
        <xdr:cNvPr id="137" name="フローチャート: 判断 136"/>
        <xdr:cNvSpPr/>
      </xdr:nvSpPr>
      <xdr:spPr>
        <a:xfrm>
          <a:off x="13843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3827</xdr:rowOff>
    </xdr:from>
    <xdr:ext cx="762000" cy="259045"/>
    <xdr:sp macro="" textlink="">
      <xdr:nvSpPr>
        <xdr:cNvPr id="138" name="テキスト ボックス 137"/>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40" name="テキスト ボックス 139"/>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6" name="楕円 145"/>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7" name="物件費該当値テキスト"/>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25400</xdr:rowOff>
    </xdr:from>
    <xdr:to>
      <xdr:col>78</xdr:col>
      <xdr:colOff>120650</xdr:colOff>
      <xdr:row>18</xdr:row>
      <xdr:rowOff>127000</xdr:rowOff>
    </xdr:to>
    <xdr:sp macro="" textlink="">
      <xdr:nvSpPr>
        <xdr:cNvPr id="148" name="楕円 147"/>
        <xdr:cNvSpPr/>
      </xdr:nvSpPr>
      <xdr:spPr>
        <a:xfrm>
          <a:off x="15621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111777</xdr:rowOff>
    </xdr:from>
    <xdr:ext cx="736600" cy="259045"/>
    <xdr:sp macro="" textlink="">
      <xdr:nvSpPr>
        <xdr:cNvPr id="149" name="テキスト ボックス 148"/>
        <xdr:cNvSpPr txBox="1"/>
      </xdr:nvSpPr>
      <xdr:spPr>
        <a:xfrm>
          <a:off x="15290800" y="319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158750</xdr:rowOff>
    </xdr:from>
    <xdr:to>
      <xdr:col>74</xdr:col>
      <xdr:colOff>31750</xdr:colOff>
      <xdr:row>18</xdr:row>
      <xdr:rowOff>88900</xdr:rowOff>
    </xdr:to>
    <xdr:sp macro="" textlink="">
      <xdr:nvSpPr>
        <xdr:cNvPr id="150" name="楕円 149"/>
        <xdr:cNvSpPr/>
      </xdr:nvSpPr>
      <xdr:spPr>
        <a:xfrm>
          <a:off x="14732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73677</xdr:rowOff>
    </xdr:from>
    <xdr:ext cx="762000" cy="259045"/>
    <xdr:sp macro="" textlink="">
      <xdr:nvSpPr>
        <xdr:cNvPr id="151" name="テキスト ボックス 150"/>
        <xdr:cNvSpPr txBox="1"/>
      </xdr:nvSpPr>
      <xdr:spPr>
        <a:xfrm>
          <a:off x="14401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139700</xdr:rowOff>
    </xdr:from>
    <xdr:to>
      <xdr:col>69</xdr:col>
      <xdr:colOff>142875</xdr:colOff>
      <xdr:row>17</xdr:row>
      <xdr:rowOff>69850</xdr:rowOff>
    </xdr:to>
    <xdr:sp macro="" textlink="">
      <xdr:nvSpPr>
        <xdr:cNvPr id="152" name="楕円 151"/>
        <xdr:cNvSpPr/>
      </xdr:nvSpPr>
      <xdr:spPr>
        <a:xfrm>
          <a:off x="13843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54627</xdr:rowOff>
    </xdr:from>
    <xdr:ext cx="762000" cy="259045"/>
    <xdr:sp macro="" textlink="">
      <xdr:nvSpPr>
        <xdr:cNvPr id="153" name="テキスト ボックス 152"/>
        <xdr:cNvSpPr txBox="1"/>
      </xdr:nvSpPr>
      <xdr:spPr>
        <a:xfrm>
          <a:off x="13512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101600</xdr:rowOff>
    </xdr:from>
    <xdr:to>
      <xdr:col>65</xdr:col>
      <xdr:colOff>53975</xdr:colOff>
      <xdr:row>17</xdr:row>
      <xdr:rowOff>31750</xdr:rowOff>
    </xdr:to>
    <xdr:sp macro="" textlink="">
      <xdr:nvSpPr>
        <xdr:cNvPr id="154" name="楕円 153"/>
        <xdr:cNvSpPr/>
      </xdr:nvSpPr>
      <xdr:spPr>
        <a:xfrm>
          <a:off x="12954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16527</xdr:rowOff>
    </xdr:from>
    <xdr:ext cx="762000" cy="259045"/>
    <xdr:sp macro="" textlink="">
      <xdr:nvSpPr>
        <xdr:cNvPr id="155" name="テキスト ボックス 154"/>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前年度比同値となったが、類似団体平均を</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％上回る結果となった。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は、市内保育園が認定子ども園に移行したことにより保育所運営負担金が市の歳入に入らなくなったことで一般財源が増加したこと等が挙げられ、類似団体と比較し減少幅が少ない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扶助費については、少子高齢化の進行により老人福祉費や医療福祉費が高止まりすることが見込まれるため、市が単独で実施する社会保障制度の見直し等により、経常的な扶助費の抑制に努める。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31750</xdr:rowOff>
    </xdr:to>
    <xdr:cxnSp macro="">
      <xdr:nvCxnSpPr>
        <xdr:cNvPr id="183" name="直線コネクタ 182"/>
        <xdr:cNvCxnSpPr/>
      </xdr:nvCxnSpPr>
      <xdr:spPr>
        <a:xfrm flipV="1">
          <a:off x="4826000" y="9309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4"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5" name="直線コネクタ 184"/>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6"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7" name="直線コネクタ 186"/>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57</xdr:row>
      <xdr:rowOff>50800</xdr:rowOff>
    </xdr:to>
    <xdr:cxnSp macro="">
      <xdr:nvCxnSpPr>
        <xdr:cNvPr id="188" name="直線コネクタ 187"/>
        <xdr:cNvCxnSpPr/>
      </xdr:nvCxnSpPr>
      <xdr:spPr>
        <a:xfrm>
          <a:off x="3987800" y="9823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58</xdr:row>
      <xdr:rowOff>165100</xdr:rowOff>
    </xdr:to>
    <xdr:cxnSp macro="">
      <xdr:nvCxnSpPr>
        <xdr:cNvPr id="191" name="直線コネクタ 190"/>
        <xdr:cNvCxnSpPr/>
      </xdr:nvCxnSpPr>
      <xdr:spPr>
        <a:xfrm flipV="1">
          <a:off x="3098800" y="98234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3" name="テキスト ボックス 192"/>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69850</xdr:rowOff>
    </xdr:from>
    <xdr:to>
      <xdr:col>15</xdr:col>
      <xdr:colOff>98425</xdr:colOff>
      <xdr:row>58</xdr:row>
      <xdr:rowOff>165100</xdr:rowOff>
    </xdr:to>
    <xdr:cxnSp macro="">
      <xdr:nvCxnSpPr>
        <xdr:cNvPr id="194" name="直線コネクタ 193"/>
        <xdr:cNvCxnSpPr/>
      </xdr:nvCxnSpPr>
      <xdr:spPr>
        <a:xfrm>
          <a:off x="2209800" y="10013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19050</xdr:rowOff>
    </xdr:from>
    <xdr:to>
      <xdr:col>15</xdr:col>
      <xdr:colOff>149225</xdr:colOff>
      <xdr:row>58</xdr:row>
      <xdr:rowOff>120650</xdr:rowOff>
    </xdr:to>
    <xdr:sp macro="" textlink="">
      <xdr:nvSpPr>
        <xdr:cNvPr id="195" name="フローチャート: 判断 194"/>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130827</xdr:rowOff>
    </xdr:from>
    <xdr:ext cx="762000" cy="259045"/>
    <xdr:sp macro="" textlink="">
      <xdr:nvSpPr>
        <xdr:cNvPr id="196" name="テキスト ボックス 195"/>
        <xdr:cNvSpPr txBox="1"/>
      </xdr:nvSpPr>
      <xdr:spPr>
        <a:xfrm>
          <a:off x="2717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58</xdr:row>
      <xdr:rowOff>69850</xdr:rowOff>
    </xdr:to>
    <xdr:cxnSp macro="">
      <xdr:nvCxnSpPr>
        <xdr:cNvPr id="197" name="直線コネクタ 196"/>
        <xdr:cNvCxnSpPr/>
      </xdr:nvCxnSpPr>
      <xdr:spPr>
        <a:xfrm>
          <a:off x="1320800" y="9880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198" name="フローチャート: 判断 197"/>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54627</xdr:rowOff>
    </xdr:from>
    <xdr:ext cx="762000" cy="259045"/>
    <xdr:sp macro="" textlink="">
      <xdr:nvSpPr>
        <xdr:cNvPr id="199" name="テキスト ボックス 198"/>
        <xdr:cNvSpPr txBox="1"/>
      </xdr:nvSpPr>
      <xdr:spPr>
        <a:xfrm>
          <a:off x="1828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207" name="楕円 206"/>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143527</xdr:rowOff>
    </xdr:from>
    <xdr:ext cx="762000" cy="259045"/>
    <xdr:sp macro="" textlink="">
      <xdr:nvSpPr>
        <xdr:cNvPr id="208" name="扶助費該当値テキスト"/>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09" name="楕円 208"/>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210" name="テキスト ボックス 209"/>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11" name="楕円 210"/>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12" name="テキスト ボックス 211"/>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19050</xdr:rowOff>
    </xdr:from>
    <xdr:to>
      <xdr:col>11</xdr:col>
      <xdr:colOff>60325</xdr:colOff>
      <xdr:row>58</xdr:row>
      <xdr:rowOff>120650</xdr:rowOff>
    </xdr:to>
    <xdr:sp macro="" textlink="">
      <xdr:nvSpPr>
        <xdr:cNvPr id="213" name="楕円 212"/>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14" name="テキスト ボックス 213"/>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5" name="楕円 214"/>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6" name="テキスト ボックス 215"/>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％の減少となったものの、類似団体平均を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％上回る結果となった。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年度は、ごみ処理施設やし尿処理施設の老朽化により維持補修費等が増加したものの、国の補正予算に伴う普通交付税の追加交付等により経常経費充当一般財源が増加し、指標としては減少となっている。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維持補修費については、今後施設の老朽化により益々増加していくことが見込まれるが、個別施設計画を基に予防保全的観点から計画的な修繕を行うことで財政負担の平準化に努める。</a:t>
          </a: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61</xdr:row>
      <xdr:rowOff>102507</xdr:rowOff>
    </xdr:to>
    <xdr:cxnSp macro="">
      <xdr:nvCxnSpPr>
        <xdr:cNvPr id="246" name="直線コネクタ 245"/>
        <xdr:cNvCxnSpPr/>
      </xdr:nvCxnSpPr>
      <xdr:spPr>
        <a:xfrm flipV="1">
          <a:off x="16510000" y="91131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7"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8" name="直線コネクタ 247"/>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58</xdr:row>
      <xdr:rowOff>50800</xdr:rowOff>
    </xdr:to>
    <xdr:cxnSp macro="">
      <xdr:nvCxnSpPr>
        <xdr:cNvPr id="251" name="直線コネクタ 250"/>
        <xdr:cNvCxnSpPr/>
      </xdr:nvCxnSpPr>
      <xdr:spPr>
        <a:xfrm flipV="1">
          <a:off x="15671800" y="98751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21970</xdr:rowOff>
    </xdr:from>
    <xdr:ext cx="762000" cy="259045"/>
    <xdr:sp macro="" textlink="">
      <xdr:nvSpPr>
        <xdr:cNvPr id="252" name="その他平均値テキスト"/>
        <xdr:cNvSpPr txBox="1"/>
      </xdr:nvSpPr>
      <xdr:spPr>
        <a:xfrm>
          <a:off x="16598900" y="9451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53" name="フローチャート: 判断 252"/>
        <xdr:cNvSpPr/>
      </xdr:nvSpPr>
      <xdr:spPr>
        <a:xfrm>
          <a:off x="164592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39915</xdr:rowOff>
    </xdr:from>
    <xdr:to>
      <xdr:col>78</xdr:col>
      <xdr:colOff>69850</xdr:colOff>
      <xdr:row>58</xdr:row>
      <xdr:rowOff>50800</xdr:rowOff>
    </xdr:to>
    <xdr:cxnSp macro="">
      <xdr:nvCxnSpPr>
        <xdr:cNvPr id="254" name="直線コネクタ 253"/>
        <xdr:cNvCxnSpPr/>
      </xdr:nvCxnSpPr>
      <xdr:spPr>
        <a:xfrm>
          <a:off x="14782800" y="9984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39915</xdr:rowOff>
    </xdr:from>
    <xdr:to>
      <xdr:col>73</xdr:col>
      <xdr:colOff>180975</xdr:colOff>
      <xdr:row>58</xdr:row>
      <xdr:rowOff>148772</xdr:rowOff>
    </xdr:to>
    <xdr:cxnSp macro="">
      <xdr:nvCxnSpPr>
        <xdr:cNvPr id="257" name="直線コネクタ 256"/>
        <xdr:cNvCxnSpPr/>
      </xdr:nvCxnSpPr>
      <xdr:spPr>
        <a:xfrm flipV="1">
          <a:off x="13893800" y="99840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58" name="フローチャート: 判断 257"/>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13805</xdr:rowOff>
    </xdr:from>
    <xdr:ext cx="762000" cy="259045"/>
    <xdr:sp macro="" textlink="">
      <xdr:nvSpPr>
        <xdr:cNvPr id="259" name="テキスト ボックス 258"/>
        <xdr:cNvSpPr txBox="1"/>
      </xdr:nvSpPr>
      <xdr:spPr>
        <a:xfrm>
          <a:off x="14401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116115</xdr:rowOff>
    </xdr:from>
    <xdr:to>
      <xdr:col>69</xdr:col>
      <xdr:colOff>92075</xdr:colOff>
      <xdr:row>58</xdr:row>
      <xdr:rowOff>148772</xdr:rowOff>
    </xdr:to>
    <xdr:cxnSp macro="">
      <xdr:nvCxnSpPr>
        <xdr:cNvPr id="260" name="直線コネクタ 259"/>
        <xdr:cNvCxnSpPr/>
      </xdr:nvCxnSpPr>
      <xdr:spPr>
        <a:xfrm>
          <a:off x="13004800" y="10060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1" name="フローチャート: 判断 260"/>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2" name="テキスト ボックス 261"/>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4" name="テキスト ボックス 263"/>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70" name="楕円 269"/>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23784</xdr:rowOff>
    </xdr:from>
    <xdr:ext cx="762000" cy="259045"/>
    <xdr:sp macro="" textlink="">
      <xdr:nvSpPr>
        <xdr:cNvPr id="271" name="その他該当値テキスト"/>
        <xdr:cNvSpPr txBox="1"/>
      </xdr:nvSpPr>
      <xdr:spPr>
        <a:xfrm>
          <a:off x="16598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2" name="楕円 271"/>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3" name="テキスト ボックス 272"/>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160565</xdr:rowOff>
    </xdr:from>
    <xdr:to>
      <xdr:col>74</xdr:col>
      <xdr:colOff>31750</xdr:colOff>
      <xdr:row>58</xdr:row>
      <xdr:rowOff>90715</xdr:rowOff>
    </xdr:to>
    <xdr:sp macro="" textlink="">
      <xdr:nvSpPr>
        <xdr:cNvPr id="274" name="楕円 273"/>
        <xdr:cNvSpPr/>
      </xdr:nvSpPr>
      <xdr:spPr>
        <a:xfrm>
          <a:off x="14732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75" name="テキスト ボックス 274"/>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97972</xdr:rowOff>
    </xdr:from>
    <xdr:to>
      <xdr:col>69</xdr:col>
      <xdr:colOff>142875</xdr:colOff>
      <xdr:row>59</xdr:row>
      <xdr:rowOff>28122</xdr:rowOff>
    </xdr:to>
    <xdr:sp macro="" textlink="">
      <xdr:nvSpPr>
        <xdr:cNvPr id="276" name="楕円 275"/>
        <xdr:cNvSpPr/>
      </xdr:nvSpPr>
      <xdr:spPr>
        <a:xfrm>
          <a:off x="13843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12899</xdr:rowOff>
    </xdr:from>
    <xdr:ext cx="762000" cy="259045"/>
    <xdr:sp macro="" textlink="">
      <xdr:nvSpPr>
        <xdr:cNvPr id="277" name="テキスト ボックス 276"/>
        <xdr:cNvSpPr txBox="1"/>
      </xdr:nvSpPr>
      <xdr:spPr>
        <a:xfrm>
          <a:off x="13512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78" name="楕円 277"/>
        <xdr:cNvSpPr/>
      </xdr:nvSpPr>
      <xdr:spPr>
        <a:xfrm>
          <a:off x="12954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79" name="テキスト ボックス 278"/>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％の減少となったものの、類似団体平均を</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％上回る結果となった。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主な要因としては、社会福祉協議会等の関係団体への補助金や大洗、鉾田、水戸環境組合等の加入事務組合への負担金の増加が挙げられる。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各種団体・事務組合等への補助金・負担金については、内容が適正であるのか、金額が妥当であるのかなど不断の見直しを行い、経常経費の縮減に努める。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41</xdr:row>
      <xdr:rowOff>97282</xdr:rowOff>
    </xdr:to>
    <xdr:cxnSp macro="">
      <xdr:nvCxnSpPr>
        <xdr:cNvPr id="305" name="直線コネクタ 304"/>
        <xdr:cNvCxnSpPr/>
      </xdr:nvCxnSpPr>
      <xdr:spPr>
        <a:xfrm flipV="1">
          <a:off x="16510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8"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09" name="直線コネクタ 308"/>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35560</xdr:rowOff>
    </xdr:from>
    <xdr:to>
      <xdr:col>82</xdr:col>
      <xdr:colOff>107950</xdr:colOff>
      <xdr:row>38</xdr:row>
      <xdr:rowOff>62992</xdr:rowOff>
    </xdr:to>
    <xdr:cxnSp macro="">
      <xdr:nvCxnSpPr>
        <xdr:cNvPr id="310" name="直線コネクタ 309"/>
        <xdr:cNvCxnSpPr/>
      </xdr:nvCxnSpPr>
      <xdr:spPr>
        <a:xfrm flipV="1">
          <a:off x="15671800" y="65506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117873</xdr:rowOff>
    </xdr:from>
    <xdr:ext cx="762000" cy="259045"/>
    <xdr:sp macro="" textlink="">
      <xdr:nvSpPr>
        <xdr:cNvPr id="311" name="補助費等平均値テキスト"/>
        <xdr:cNvSpPr txBox="1"/>
      </xdr:nvSpPr>
      <xdr:spPr>
        <a:xfrm>
          <a:off x="16598900" y="629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12" name="フローチャート: 判断 311"/>
        <xdr:cNvSpPr/>
      </xdr:nvSpPr>
      <xdr:spPr>
        <a:xfrm>
          <a:off x="164592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143002</xdr:rowOff>
    </xdr:from>
    <xdr:to>
      <xdr:col>78</xdr:col>
      <xdr:colOff>69850</xdr:colOff>
      <xdr:row>38</xdr:row>
      <xdr:rowOff>62992</xdr:rowOff>
    </xdr:to>
    <xdr:cxnSp macro="">
      <xdr:nvCxnSpPr>
        <xdr:cNvPr id="313" name="直線コネクタ 312"/>
        <xdr:cNvCxnSpPr/>
      </xdr:nvCxnSpPr>
      <xdr:spPr>
        <a:xfrm>
          <a:off x="14782800" y="64866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156210</xdr:rowOff>
    </xdr:from>
    <xdr:to>
      <xdr:col>78</xdr:col>
      <xdr:colOff>120650</xdr:colOff>
      <xdr:row>38</xdr:row>
      <xdr:rowOff>86360</xdr:rowOff>
    </xdr:to>
    <xdr:sp macro="" textlink="">
      <xdr:nvSpPr>
        <xdr:cNvPr id="314" name="フローチャート: 判断 313"/>
        <xdr:cNvSpPr/>
      </xdr:nvSpPr>
      <xdr:spPr>
        <a:xfrm>
          <a:off x="15621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96537</xdr:rowOff>
    </xdr:from>
    <xdr:ext cx="736600" cy="259045"/>
    <xdr:sp macro="" textlink="">
      <xdr:nvSpPr>
        <xdr:cNvPr id="315" name="テキスト ボックス 314"/>
        <xdr:cNvSpPr txBox="1"/>
      </xdr:nvSpPr>
      <xdr:spPr>
        <a:xfrm>
          <a:off x="15290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143002</xdr:rowOff>
    </xdr:from>
    <xdr:to>
      <xdr:col>73</xdr:col>
      <xdr:colOff>180975</xdr:colOff>
      <xdr:row>37</xdr:row>
      <xdr:rowOff>143002</xdr:rowOff>
    </xdr:to>
    <xdr:cxnSp macro="">
      <xdr:nvCxnSpPr>
        <xdr:cNvPr id="316" name="直線コネクタ 315"/>
        <xdr:cNvCxnSpPr/>
      </xdr:nvCxnSpPr>
      <xdr:spPr>
        <a:xfrm>
          <a:off x="13893800" y="6486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17" name="フローチャート: 判断 316"/>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8" name="テキスト ボックス 317"/>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143002</xdr:rowOff>
    </xdr:to>
    <xdr:cxnSp macro="">
      <xdr:nvCxnSpPr>
        <xdr:cNvPr id="319" name="直線コネクタ 318"/>
        <xdr:cNvCxnSpPr/>
      </xdr:nvCxnSpPr>
      <xdr:spPr>
        <a:xfrm>
          <a:off x="13004800" y="6459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20" name="フローチャート: 判断 319"/>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21" name="テキスト ボックス 320"/>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2" name="フローチャート: 判断 321"/>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3" name="テキスト ボックス 322"/>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29" name="楕円 328"/>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30"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31" name="楕円 330"/>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32" name="テキスト ボックス 331"/>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92202</xdr:rowOff>
    </xdr:from>
    <xdr:to>
      <xdr:col>74</xdr:col>
      <xdr:colOff>31750</xdr:colOff>
      <xdr:row>38</xdr:row>
      <xdr:rowOff>22352</xdr:rowOff>
    </xdr:to>
    <xdr:sp macro="" textlink="">
      <xdr:nvSpPr>
        <xdr:cNvPr id="333" name="楕円 332"/>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7129</xdr:rowOff>
    </xdr:from>
    <xdr:ext cx="762000" cy="259045"/>
    <xdr:sp macro="" textlink="">
      <xdr:nvSpPr>
        <xdr:cNvPr id="334" name="テキスト ボックス 333"/>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92202</xdr:rowOff>
    </xdr:from>
    <xdr:to>
      <xdr:col>69</xdr:col>
      <xdr:colOff>142875</xdr:colOff>
      <xdr:row>38</xdr:row>
      <xdr:rowOff>22352</xdr:rowOff>
    </xdr:to>
    <xdr:sp macro="" textlink="">
      <xdr:nvSpPr>
        <xdr:cNvPr id="335" name="楕円 334"/>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7129</xdr:rowOff>
    </xdr:from>
    <xdr:ext cx="762000" cy="259045"/>
    <xdr:sp macro="" textlink="">
      <xdr:nvSpPr>
        <xdr:cNvPr id="336" name="テキスト ボックス 335"/>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7" name="楕円 336"/>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8" name="テキスト ボックス 337"/>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％下回っており、前年度比</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％の減少となった。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指標上は減少となったものの、今後も大規模な施設整備が続き、公債費については増加していくことが見込まれることから、起債充当事業の絞り込みや低利資金の活用等、財政負担の平準化に努める。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159004</xdr:rowOff>
    </xdr:from>
    <xdr:to>
      <xdr:col>24</xdr:col>
      <xdr:colOff>25400</xdr:colOff>
      <xdr:row>81</xdr:row>
      <xdr:rowOff>115570</xdr:rowOff>
    </xdr:to>
    <xdr:cxnSp macro="">
      <xdr:nvCxnSpPr>
        <xdr:cNvPr id="364" name="直線コネクタ 363"/>
        <xdr:cNvCxnSpPr/>
      </xdr:nvCxnSpPr>
      <xdr:spPr>
        <a:xfrm flipV="1">
          <a:off x="4826000" y="1250340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65"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66" name="直線コネクタ 365"/>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73931</xdr:rowOff>
    </xdr:from>
    <xdr:ext cx="762000" cy="259045"/>
    <xdr:sp macro="" textlink="">
      <xdr:nvSpPr>
        <xdr:cNvPr id="367" name="公債費最大値テキスト"/>
        <xdr:cNvSpPr txBox="1"/>
      </xdr:nvSpPr>
      <xdr:spPr>
        <a:xfrm>
          <a:off x="4914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159004</xdr:rowOff>
    </xdr:from>
    <xdr:to>
      <xdr:col>24</xdr:col>
      <xdr:colOff>114300</xdr:colOff>
      <xdr:row>72</xdr:row>
      <xdr:rowOff>159004</xdr:rowOff>
    </xdr:to>
    <xdr:cxnSp macro="">
      <xdr:nvCxnSpPr>
        <xdr:cNvPr id="368" name="直線コネクタ 367"/>
        <xdr:cNvCxnSpPr/>
      </xdr:nvCxnSpPr>
      <xdr:spPr>
        <a:xfrm>
          <a:off x="4737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49276</xdr:rowOff>
    </xdr:from>
    <xdr:to>
      <xdr:col>24</xdr:col>
      <xdr:colOff>25400</xdr:colOff>
      <xdr:row>76</xdr:row>
      <xdr:rowOff>140715</xdr:rowOff>
    </xdr:to>
    <xdr:cxnSp macro="">
      <xdr:nvCxnSpPr>
        <xdr:cNvPr id="369" name="直線コネクタ 368"/>
        <xdr:cNvCxnSpPr/>
      </xdr:nvCxnSpPr>
      <xdr:spPr>
        <a:xfrm flipV="1">
          <a:off x="3987800" y="13079476"/>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0"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1" name="フローチャート: 判断 370"/>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140715</xdr:rowOff>
    </xdr:from>
    <xdr:to>
      <xdr:col>19</xdr:col>
      <xdr:colOff>187325</xdr:colOff>
      <xdr:row>76</xdr:row>
      <xdr:rowOff>140715</xdr:rowOff>
    </xdr:to>
    <xdr:cxnSp macro="">
      <xdr:nvCxnSpPr>
        <xdr:cNvPr id="372" name="直線コネクタ 371"/>
        <xdr:cNvCxnSpPr/>
      </xdr:nvCxnSpPr>
      <xdr:spPr>
        <a:xfrm>
          <a:off x="3098800" y="13170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119635</xdr:rowOff>
    </xdr:from>
    <xdr:to>
      <xdr:col>20</xdr:col>
      <xdr:colOff>38100</xdr:colOff>
      <xdr:row>78</xdr:row>
      <xdr:rowOff>49785</xdr:rowOff>
    </xdr:to>
    <xdr:sp macro="" textlink="">
      <xdr:nvSpPr>
        <xdr:cNvPr id="373" name="フローチャート: 判断 372"/>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74" name="テキスト ボックス 373"/>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140715</xdr:rowOff>
    </xdr:from>
    <xdr:to>
      <xdr:col>15</xdr:col>
      <xdr:colOff>98425</xdr:colOff>
      <xdr:row>76</xdr:row>
      <xdr:rowOff>168148</xdr:rowOff>
    </xdr:to>
    <xdr:cxnSp macro="">
      <xdr:nvCxnSpPr>
        <xdr:cNvPr id="375" name="直線コネクタ 374"/>
        <xdr:cNvCxnSpPr/>
      </xdr:nvCxnSpPr>
      <xdr:spPr>
        <a:xfrm flipV="1">
          <a:off x="2209800" y="131709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137922</xdr:rowOff>
    </xdr:from>
    <xdr:to>
      <xdr:col>15</xdr:col>
      <xdr:colOff>149225</xdr:colOff>
      <xdr:row>78</xdr:row>
      <xdr:rowOff>68072</xdr:rowOff>
    </xdr:to>
    <xdr:sp macro="" textlink="">
      <xdr:nvSpPr>
        <xdr:cNvPr id="376" name="フローチャート: 判断 375"/>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52849</xdr:rowOff>
    </xdr:from>
    <xdr:ext cx="762000" cy="259045"/>
    <xdr:sp macro="" textlink="">
      <xdr:nvSpPr>
        <xdr:cNvPr id="377" name="テキスト ボックス 376"/>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69850</xdr:rowOff>
    </xdr:to>
    <xdr:cxnSp macro="">
      <xdr:nvCxnSpPr>
        <xdr:cNvPr id="378" name="直線コネクタ 377"/>
        <xdr:cNvCxnSpPr/>
      </xdr:nvCxnSpPr>
      <xdr:spPr>
        <a:xfrm flipV="1">
          <a:off x="1320800" y="131983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128778</xdr:rowOff>
    </xdr:from>
    <xdr:to>
      <xdr:col>11</xdr:col>
      <xdr:colOff>60325</xdr:colOff>
      <xdr:row>78</xdr:row>
      <xdr:rowOff>58928</xdr:rowOff>
    </xdr:to>
    <xdr:sp macro="" textlink="">
      <xdr:nvSpPr>
        <xdr:cNvPr id="379" name="フローチャート: 判断 378"/>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43705</xdr:rowOff>
    </xdr:from>
    <xdr:ext cx="762000" cy="259045"/>
    <xdr:sp macro="" textlink="">
      <xdr:nvSpPr>
        <xdr:cNvPr id="380" name="テキスト ボックス 379"/>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1" name="フローチャート: 判断 380"/>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82" name="テキスト ボックス 381"/>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169926</xdr:rowOff>
    </xdr:from>
    <xdr:to>
      <xdr:col>24</xdr:col>
      <xdr:colOff>76200</xdr:colOff>
      <xdr:row>76</xdr:row>
      <xdr:rowOff>100076</xdr:rowOff>
    </xdr:to>
    <xdr:sp macro="" textlink="">
      <xdr:nvSpPr>
        <xdr:cNvPr id="388" name="楕円 387"/>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15003</xdr:rowOff>
    </xdr:from>
    <xdr:ext cx="762000" cy="259045"/>
    <xdr:sp macro="" textlink="">
      <xdr:nvSpPr>
        <xdr:cNvPr id="389" name="公債費該当値テキスト"/>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89915</xdr:rowOff>
    </xdr:from>
    <xdr:to>
      <xdr:col>20</xdr:col>
      <xdr:colOff>38100</xdr:colOff>
      <xdr:row>77</xdr:row>
      <xdr:rowOff>20065</xdr:rowOff>
    </xdr:to>
    <xdr:sp macro="" textlink="">
      <xdr:nvSpPr>
        <xdr:cNvPr id="390" name="楕円 389"/>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30243</xdr:rowOff>
    </xdr:from>
    <xdr:ext cx="736600" cy="259045"/>
    <xdr:sp macro="" textlink="">
      <xdr:nvSpPr>
        <xdr:cNvPr id="391" name="テキスト ボックス 390"/>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92" name="楕円 391"/>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30243</xdr:rowOff>
    </xdr:from>
    <xdr:ext cx="762000" cy="259045"/>
    <xdr:sp macro="" textlink="">
      <xdr:nvSpPr>
        <xdr:cNvPr id="393" name="テキスト ボックス 392"/>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94" name="楕円 393"/>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95" name="テキスト ボックス 394"/>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6" name="楕円 395"/>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97" name="テキスト ボックス 396"/>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％の減少となったものの、類似団体平均を</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％上回る結果となった。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主な要因としては、人件費、物件費、扶助費、補助費等が増加し、類似団体の減少幅を下回ったことが挙げられる。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高齢化による扶助費の高止まりや公共施設の老朽化による維持管理費の増加により、経常経費が益々増加していくことが想定されることから、新たな財源の獲得により歳入を確保するとともに、事業のスクラップアンドビルドの徹底やデジタル技術の導入による事務の省力化等により経常経費を抑制し、健全な財政運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5080</xdr:rowOff>
    </xdr:to>
    <xdr:cxnSp macro="">
      <xdr:nvCxnSpPr>
        <xdr:cNvPr id="425" name="直線コネクタ 424"/>
        <xdr:cNvCxnSpPr/>
      </xdr:nvCxnSpPr>
      <xdr:spPr>
        <a:xfrm flipV="1">
          <a:off x="16510000" y="126619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6" name="公債費以外最小値テキスト"/>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7" name="直線コネクタ 426"/>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28"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29" name="直線コネクタ 428"/>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88900</xdr:rowOff>
    </xdr:from>
    <xdr:to>
      <xdr:col>82</xdr:col>
      <xdr:colOff>107950</xdr:colOff>
      <xdr:row>79</xdr:row>
      <xdr:rowOff>77470</xdr:rowOff>
    </xdr:to>
    <xdr:cxnSp macro="">
      <xdr:nvCxnSpPr>
        <xdr:cNvPr id="430" name="直線コネクタ 429"/>
        <xdr:cNvCxnSpPr/>
      </xdr:nvCxnSpPr>
      <xdr:spPr>
        <a:xfrm flipV="1">
          <a:off x="15671800" y="134620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31" name="公債費以外平均値テキスト"/>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2" name="フローチャート: 判断 431"/>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39370</xdr:rowOff>
    </xdr:from>
    <xdr:to>
      <xdr:col>78</xdr:col>
      <xdr:colOff>69850</xdr:colOff>
      <xdr:row>79</xdr:row>
      <xdr:rowOff>77470</xdr:rowOff>
    </xdr:to>
    <xdr:cxnSp macro="">
      <xdr:nvCxnSpPr>
        <xdr:cNvPr id="433" name="直線コネクタ 432"/>
        <xdr:cNvCxnSpPr/>
      </xdr:nvCxnSpPr>
      <xdr:spPr>
        <a:xfrm>
          <a:off x="14782800" y="13583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4" name="フローチャート: 判断 433"/>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165116</xdr:rowOff>
    </xdr:from>
    <xdr:ext cx="736600" cy="259045"/>
    <xdr:sp macro="" textlink="">
      <xdr:nvSpPr>
        <xdr:cNvPr id="435" name="テキスト ボックス 434"/>
        <xdr:cNvSpPr txBox="1"/>
      </xdr:nvSpPr>
      <xdr:spPr>
        <a:xfrm>
          <a:off x="15290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79</xdr:row>
      <xdr:rowOff>39370</xdr:rowOff>
    </xdr:to>
    <xdr:cxnSp macro="">
      <xdr:nvCxnSpPr>
        <xdr:cNvPr id="436" name="直線コネクタ 435"/>
        <xdr:cNvCxnSpPr/>
      </xdr:nvCxnSpPr>
      <xdr:spPr>
        <a:xfrm>
          <a:off x="13893800" y="13500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121920</xdr:rowOff>
    </xdr:from>
    <xdr:to>
      <xdr:col>74</xdr:col>
      <xdr:colOff>31750</xdr:colOff>
      <xdr:row>79</xdr:row>
      <xdr:rowOff>52070</xdr:rowOff>
    </xdr:to>
    <xdr:sp macro="" textlink="">
      <xdr:nvSpPr>
        <xdr:cNvPr id="437" name="フローチャート: 判断 436"/>
        <xdr:cNvSpPr/>
      </xdr:nvSpPr>
      <xdr:spPr>
        <a:xfrm>
          <a:off x="14732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62247</xdr:rowOff>
    </xdr:from>
    <xdr:ext cx="762000" cy="259045"/>
    <xdr:sp macro="" textlink="">
      <xdr:nvSpPr>
        <xdr:cNvPr id="438" name="テキスト ボックス 437"/>
        <xdr:cNvSpPr txBox="1"/>
      </xdr:nvSpPr>
      <xdr:spPr>
        <a:xfrm>
          <a:off x="14401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78</xdr:row>
      <xdr:rowOff>127000</xdr:rowOff>
    </xdr:to>
    <xdr:cxnSp macro="">
      <xdr:nvCxnSpPr>
        <xdr:cNvPr id="439" name="直線コネクタ 438"/>
        <xdr:cNvCxnSpPr/>
      </xdr:nvCxnSpPr>
      <xdr:spPr>
        <a:xfrm>
          <a:off x="13004800" y="13340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76200</xdr:rowOff>
    </xdr:from>
    <xdr:to>
      <xdr:col>69</xdr:col>
      <xdr:colOff>142875</xdr:colOff>
      <xdr:row>79</xdr:row>
      <xdr:rowOff>6350</xdr:rowOff>
    </xdr:to>
    <xdr:sp macro="" textlink="">
      <xdr:nvSpPr>
        <xdr:cNvPr id="440" name="フローチャート: 判断 439"/>
        <xdr:cNvSpPr/>
      </xdr:nvSpPr>
      <xdr:spPr>
        <a:xfrm>
          <a:off x="13843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16527</xdr:rowOff>
    </xdr:from>
    <xdr:ext cx="762000" cy="259045"/>
    <xdr:sp macro="" textlink="">
      <xdr:nvSpPr>
        <xdr:cNvPr id="441" name="テキスト ボックス 440"/>
        <xdr:cNvSpPr txBox="1"/>
      </xdr:nvSpPr>
      <xdr:spPr>
        <a:xfrm>
          <a:off x="13512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140970</xdr:rowOff>
    </xdr:from>
    <xdr:to>
      <xdr:col>65</xdr:col>
      <xdr:colOff>53975</xdr:colOff>
      <xdr:row>78</xdr:row>
      <xdr:rowOff>71120</xdr:rowOff>
    </xdr:to>
    <xdr:sp macro="" textlink="">
      <xdr:nvSpPr>
        <xdr:cNvPr id="442" name="フローチャート: 判断 441"/>
        <xdr:cNvSpPr/>
      </xdr:nvSpPr>
      <xdr:spPr>
        <a:xfrm>
          <a:off x="12954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55897</xdr:rowOff>
    </xdr:from>
    <xdr:ext cx="762000" cy="259045"/>
    <xdr:sp macro="" textlink="">
      <xdr:nvSpPr>
        <xdr:cNvPr id="443" name="テキスト ボックス 442"/>
        <xdr:cNvSpPr txBox="1"/>
      </xdr:nvSpPr>
      <xdr:spPr>
        <a:xfrm>
          <a:off x="12623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49" name="楕円 448"/>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10177</xdr:rowOff>
    </xdr:from>
    <xdr:ext cx="762000" cy="259045"/>
    <xdr:sp macro="" textlink="">
      <xdr:nvSpPr>
        <xdr:cNvPr id="450" name="公債費以外該当値テキスト"/>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26670</xdr:rowOff>
    </xdr:from>
    <xdr:to>
      <xdr:col>78</xdr:col>
      <xdr:colOff>120650</xdr:colOff>
      <xdr:row>79</xdr:row>
      <xdr:rowOff>128270</xdr:rowOff>
    </xdr:to>
    <xdr:sp macro="" textlink="">
      <xdr:nvSpPr>
        <xdr:cNvPr id="451" name="楕円 450"/>
        <xdr:cNvSpPr/>
      </xdr:nvSpPr>
      <xdr:spPr>
        <a:xfrm>
          <a:off x="15621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113047</xdr:rowOff>
    </xdr:from>
    <xdr:ext cx="736600" cy="259045"/>
    <xdr:sp macro="" textlink="">
      <xdr:nvSpPr>
        <xdr:cNvPr id="452" name="テキスト ボックス 451"/>
        <xdr:cNvSpPr txBox="1"/>
      </xdr:nvSpPr>
      <xdr:spPr>
        <a:xfrm>
          <a:off x="15290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160020</xdr:rowOff>
    </xdr:from>
    <xdr:to>
      <xdr:col>74</xdr:col>
      <xdr:colOff>31750</xdr:colOff>
      <xdr:row>79</xdr:row>
      <xdr:rowOff>90170</xdr:rowOff>
    </xdr:to>
    <xdr:sp macro="" textlink="">
      <xdr:nvSpPr>
        <xdr:cNvPr id="453" name="楕円 452"/>
        <xdr:cNvSpPr/>
      </xdr:nvSpPr>
      <xdr:spPr>
        <a:xfrm>
          <a:off x="14732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74947</xdr:rowOff>
    </xdr:from>
    <xdr:ext cx="762000" cy="259045"/>
    <xdr:sp macro="" textlink="">
      <xdr:nvSpPr>
        <xdr:cNvPr id="454" name="テキスト ボックス 453"/>
        <xdr:cNvSpPr txBox="1"/>
      </xdr:nvSpPr>
      <xdr:spPr>
        <a:xfrm>
          <a:off x="14401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55" name="楕円 454"/>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56" name="テキスト ボックス 455"/>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7" name="楕円 456"/>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58" name="テキスト ボックス 457"/>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6065</xdr:rowOff>
    </xdr:from>
    <xdr:to>
      <xdr:col>29</xdr:col>
      <xdr:colOff>127000</xdr:colOff>
      <xdr:row>19</xdr:row>
      <xdr:rowOff>89831</xdr:rowOff>
    </xdr:to>
    <xdr:cxnSp macro="">
      <xdr:nvCxnSpPr>
        <xdr:cNvPr id="47" name="直線コネクタ 46"/>
        <xdr:cNvCxnSpPr/>
      </xdr:nvCxnSpPr>
      <xdr:spPr bwMode="auto">
        <a:xfrm flipV="1">
          <a:off x="5651500" y="1939640"/>
          <a:ext cx="0" cy="1455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61908</xdr:rowOff>
    </xdr:from>
    <xdr:ext cx="762000" cy="259045"/>
    <xdr:sp macro="" textlink="">
      <xdr:nvSpPr>
        <xdr:cNvPr id="48" name="人口1人当たり決算額の推移最小値テキスト130"/>
        <xdr:cNvSpPr txBox="1"/>
      </xdr:nvSpPr>
      <xdr:spPr>
        <a:xfrm>
          <a:off x="5740400" y="336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89831</xdr:rowOff>
    </xdr:from>
    <xdr:to>
      <xdr:col>30</xdr:col>
      <xdr:colOff>25400</xdr:colOff>
      <xdr:row>19</xdr:row>
      <xdr:rowOff>89831</xdr:rowOff>
    </xdr:to>
    <xdr:cxnSp macro="">
      <xdr:nvCxnSpPr>
        <xdr:cNvPr id="49" name="直線コネクタ 48"/>
        <xdr:cNvCxnSpPr/>
      </xdr:nvCxnSpPr>
      <xdr:spPr bwMode="auto">
        <a:xfrm>
          <a:off x="5562600" y="33950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92442</xdr:rowOff>
    </xdr:from>
    <xdr:ext cx="762000" cy="259045"/>
    <xdr:sp macro="" textlink="">
      <xdr:nvSpPr>
        <xdr:cNvPr id="50" name="人口1人当たり決算額の推移最大値テキスト130"/>
        <xdr:cNvSpPr txBox="1"/>
      </xdr:nvSpPr>
      <xdr:spPr>
        <a:xfrm>
          <a:off x="5740400" y="168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6065</xdr:rowOff>
    </xdr:from>
    <xdr:to>
      <xdr:col>30</xdr:col>
      <xdr:colOff>25400</xdr:colOff>
      <xdr:row>11</xdr:row>
      <xdr:rowOff>6065</xdr:rowOff>
    </xdr:to>
    <xdr:cxnSp macro="">
      <xdr:nvCxnSpPr>
        <xdr:cNvPr id="51" name="直線コネクタ 50"/>
        <xdr:cNvCxnSpPr/>
      </xdr:nvCxnSpPr>
      <xdr:spPr bwMode="auto">
        <a:xfrm>
          <a:off x="5562600" y="19396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123370</xdr:rowOff>
    </xdr:from>
    <xdr:to>
      <xdr:col>29</xdr:col>
      <xdr:colOff>127000</xdr:colOff>
      <xdr:row>18</xdr:row>
      <xdr:rowOff>157006</xdr:rowOff>
    </xdr:to>
    <xdr:cxnSp macro="">
      <xdr:nvCxnSpPr>
        <xdr:cNvPr id="52" name="直線コネクタ 51"/>
        <xdr:cNvCxnSpPr/>
      </xdr:nvCxnSpPr>
      <xdr:spPr bwMode="auto">
        <a:xfrm flipV="1">
          <a:off x="5003800" y="3257095"/>
          <a:ext cx="647700" cy="33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47606</xdr:rowOff>
    </xdr:from>
    <xdr:ext cx="762000" cy="259045"/>
    <xdr:sp macro="" textlink="">
      <xdr:nvSpPr>
        <xdr:cNvPr id="53" name="人口1人当たり決算額の推移平均値テキスト130"/>
        <xdr:cNvSpPr txBox="1"/>
      </xdr:nvSpPr>
      <xdr:spPr>
        <a:xfrm>
          <a:off x="5740400" y="2666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31079</xdr:rowOff>
    </xdr:from>
    <xdr:to>
      <xdr:col>29</xdr:col>
      <xdr:colOff>177800</xdr:colOff>
      <xdr:row>16</xdr:row>
      <xdr:rowOff>132679</xdr:rowOff>
    </xdr:to>
    <xdr:sp macro="" textlink="">
      <xdr:nvSpPr>
        <xdr:cNvPr id="54" name="フローチャート: 判断 53"/>
        <xdr:cNvSpPr/>
      </xdr:nvSpPr>
      <xdr:spPr bwMode="auto">
        <a:xfrm>
          <a:off x="56007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155406</xdr:rowOff>
    </xdr:from>
    <xdr:to>
      <xdr:col>26</xdr:col>
      <xdr:colOff>50800</xdr:colOff>
      <xdr:row>18</xdr:row>
      <xdr:rowOff>157006</xdr:rowOff>
    </xdr:to>
    <xdr:cxnSp macro="">
      <xdr:nvCxnSpPr>
        <xdr:cNvPr id="55" name="直線コネクタ 54"/>
        <xdr:cNvCxnSpPr/>
      </xdr:nvCxnSpPr>
      <xdr:spPr bwMode="auto">
        <a:xfrm>
          <a:off x="4305300" y="3289131"/>
          <a:ext cx="6985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66495</xdr:rowOff>
    </xdr:from>
    <xdr:to>
      <xdr:col>26</xdr:col>
      <xdr:colOff>101600</xdr:colOff>
      <xdr:row>16</xdr:row>
      <xdr:rowOff>168095</xdr:rowOff>
    </xdr:to>
    <xdr:sp macro="" textlink="">
      <xdr:nvSpPr>
        <xdr:cNvPr id="56" name="フローチャート: 判断 55"/>
        <xdr:cNvSpPr/>
      </xdr:nvSpPr>
      <xdr:spPr bwMode="auto">
        <a:xfrm>
          <a:off x="49530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6822</xdr:rowOff>
    </xdr:from>
    <xdr:ext cx="736600" cy="259045"/>
    <xdr:sp macro="" textlink="">
      <xdr:nvSpPr>
        <xdr:cNvPr id="57" name="テキスト ボックス 56"/>
        <xdr:cNvSpPr txBox="1"/>
      </xdr:nvSpPr>
      <xdr:spPr>
        <a:xfrm>
          <a:off x="4622800" y="262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155406</xdr:rowOff>
    </xdr:from>
    <xdr:to>
      <xdr:col>22</xdr:col>
      <xdr:colOff>114300</xdr:colOff>
      <xdr:row>19</xdr:row>
      <xdr:rowOff>5020</xdr:rowOff>
    </xdr:to>
    <xdr:cxnSp macro="">
      <xdr:nvCxnSpPr>
        <xdr:cNvPr id="58" name="直線コネクタ 57"/>
        <xdr:cNvCxnSpPr/>
      </xdr:nvCxnSpPr>
      <xdr:spPr bwMode="auto">
        <a:xfrm flipV="1">
          <a:off x="3606800" y="3289131"/>
          <a:ext cx="698500" cy="21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93013</xdr:rowOff>
    </xdr:from>
    <xdr:to>
      <xdr:col>22</xdr:col>
      <xdr:colOff>165100</xdr:colOff>
      <xdr:row>17</xdr:row>
      <xdr:rowOff>23163</xdr:rowOff>
    </xdr:to>
    <xdr:sp macro="" textlink="">
      <xdr:nvSpPr>
        <xdr:cNvPr id="59" name="フローチャート: 判断 58"/>
        <xdr:cNvSpPr/>
      </xdr:nvSpPr>
      <xdr:spPr bwMode="auto">
        <a:xfrm>
          <a:off x="42545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33340</xdr:rowOff>
    </xdr:from>
    <xdr:ext cx="762000" cy="259045"/>
    <xdr:sp macro="" textlink="">
      <xdr:nvSpPr>
        <xdr:cNvPr id="60" name="テキスト ボックス 59"/>
        <xdr:cNvSpPr txBox="1"/>
      </xdr:nvSpPr>
      <xdr:spPr>
        <a:xfrm>
          <a:off x="3924300" y="26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5020</xdr:rowOff>
    </xdr:from>
    <xdr:to>
      <xdr:col>18</xdr:col>
      <xdr:colOff>177800</xdr:colOff>
      <xdr:row>19</xdr:row>
      <xdr:rowOff>49336</xdr:rowOff>
    </xdr:to>
    <xdr:cxnSp macro="">
      <xdr:nvCxnSpPr>
        <xdr:cNvPr id="61" name="直線コネクタ 60"/>
        <xdr:cNvCxnSpPr/>
      </xdr:nvCxnSpPr>
      <xdr:spPr bwMode="auto">
        <a:xfrm flipV="1">
          <a:off x="2908300" y="3310195"/>
          <a:ext cx="698500" cy="44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155160</xdr:rowOff>
    </xdr:from>
    <xdr:to>
      <xdr:col>19</xdr:col>
      <xdr:colOff>38100</xdr:colOff>
      <xdr:row>17</xdr:row>
      <xdr:rowOff>85310</xdr:rowOff>
    </xdr:to>
    <xdr:sp macro="" textlink="">
      <xdr:nvSpPr>
        <xdr:cNvPr id="62" name="フローチャート: 判断 61"/>
        <xdr:cNvSpPr/>
      </xdr:nvSpPr>
      <xdr:spPr bwMode="auto">
        <a:xfrm>
          <a:off x="3556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95487</xdr:rowOff>
    </xdr:from>
    <xdr:ext cx="762000" cy="259045"/>
    <xdr:sp macro="" textlink="">
      <xdr:nvSpPr>
        <xdr:cNvPr id="63" name="テキスト ボックス 62"/>
        <xdr:cNvSpPr txBox="1"/>
      </xdr:nvSpPr>
      <xdr:spPr>
        <a:xfrm>
          <a:off x="3225800" y="27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6896</xdr:rowOff>
    </xdr:from>
    <xdr:to>
      <xdr:col>15</xdr:col>
      <xdr:colOff>101600</xdr:colOff>
      <xdr:row>17</xdr:row>
      <xdr:rowOff>108496</xdr:rowOff>
    </xdr:to>
    <xdr:sp macro="" textlink="">
      <xdr:nvSpPr>
        <xdr:cNvPr id="64" name="フローチャート: 判断 63"/>
        <xdr:cNvSpPr/>
      </xdr:nvSpPr>
      <xdr:spPr bwMode="auto">
        <a:xfrm>
          <a:off x="2857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118673</xdr:rowOff>
    </xdr:from>
    <xdr:ext cx="762000" cy="259045"/>
    <xdr:sp macro="" textlink="">
      <xdr:nvSpPr>
        <xdr:cNvPr id="65" name="テキスト ボックス 64"/>
        <xdr:cNvSpPr txBox="1"/>
      </xdr:nvSpPr>
      <xdr:spPr>
        <a:xfrm>
          <a:off x="2527300" y="27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72570</xdr:rowOff>
    </xdr:from>
    <xdr:to>
      <xdr:col>29</xdr:col>
      <xdr:colOff>177800</xdr:colOff>
      <xdr:row>19</xdr:row>
      <xdr:rowOff>2720</xdr:rowOff>
    </xdr:to>
    <xdr:sp macro="" textlink="">
      <xdr:nvSpPr>
        <xdr:cNvPr id="71" name="楕円 70"/>
        <xdr:cNvSpPr/>
      </xdr:nvSpPr>
      <xdr:spPr bwMode="auto">
        <a:xfrm>
          <a:off x="5600700" y="3206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44647</xdr:rowOff>
    </xdr:from>
    <xdr:ext cx="762000" cy="259045"/>
    <xdr:sp macro="" textlink="">
      <xdr:nvSpPr>
        <xdr:cNvPr id="72" name="人口1人当たり決算額の推移該当値テキスト130"/>
        <xdr:cNvSpPr txBox="1"/>
      </xdr:nvSpPr>
      <xdr:spPr>
        <a:xfrm>
          <a:off x="5740400" y="317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106207</xdr:rowOff>
    </xdr:from>
    <xdr:to>
      <xdr:col>26</xdr:col>
      <xdr:colOff>101600</xdr:colOff>
      <xdr:row>19</xdr:row>
      <xdr:rowOff>36357</xdr:rowOff>
    </xdr:to>
    <xdr:sp macro="" textlink="">
      <xdr:nvSpPr>
        <xdr:cNvPr id="73" name="楕円 72"/>
        <xdr:cNvSpPr/>
      </xdr:nvSpPr>
      <xdr:spPr bwMode="auto">
        <a:xfrm>
          <a:off x="4953000" y="3239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21133</xdr:rowOff>
    </xdr:from>
    <xdr:ext cx="736600" cy="259045"/>
    <xdr:sp macro="" textlink="">
      <xdr:nvSpPr>
        <xdr:cNvPr id="74" name="テキスト ボックス 73"/>
        <xdr:cNvSpPr txBox="1"/>
      </xdr:nvSpPr>
      <xdr:spPr>
        <a:xfrm>
          <a:off x="4622800" y="3326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104606</xdr:rowOff>
    </xdr:from>
    <xdr:to>
      <xdr:col>22</xdr:col>
      <xdr:colOff>165100</xdr:colOff>
      <xdr:row>19</xdr:row>
      <xdr:rowOff>34756</xdr:rowOff>
    </xdr:to>
    <xdr:sp macro="" textlink="">
      <xdr:nvSpPr>
        <xdr:cNvPr id="75" name="楕円 74"/>
        <xdr:cNvSpPr/>
      </xdr:nvSpPr>
      <xdr:spPr bwMode="auto">
        <a:xfrm>
          <a:off x="4254500" y="3238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19533</xdr:rowOff>
    </xdr:from>
    <xdr:ext cx="762000" cy="259045"/>
    <xdr:sp macro="" textlink="">
      <xdr:nvSpPr>
        <xdr:cNvPr id="76" name="テキスト ボックス 75"/>
        <xdr:cNvSpPr txBox="1"/>
      </xdr:nvSpPr>
      <xdr:spPr>
        <a:xfrm>
          <a:off x="3924300" y="332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125670</xdr:rowOff>
    </xdr:from>
    <xdr:to>
      <xdr:col>19</xdr:col>
      <xdr:colOff>38100</xdr:colOff>
      <xdr:row>19</xdr:row>
      <xdr:rowOff>55820</xdr:rowOff>
    </xdr:to>
    <xdr:sp macro="" textlink="">
      <xdr:nvSpPr>
        <xdr:cNvPr id="77" name="楕円 76"/>
        <xdr:cNvSpPr/>
      </xdr:nvSpPr>
      <xdr:spPr bwMode="auto">
        <a:xfrm>
          <a:off x="3556000" y="3259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40597</xdr:rowOff>
    </xdr:from>
    <xdr:ext cx="762000" cy="259045"/>
    <xdr:sp macro="" textlink="">
      <xdr:nvSpPr>
        <xdr:cNvPr id="78" name="テキスト ボックス 77"/>
        <xdr:cNvSpPr txBox="1"/>
      </xdr:nvSpPr>
      <xdr:spPr>
        <a:xfrm>
          <a:off x="3225800" y="334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169986</xdr:rowOff>
    </xdr:from>
    <xdr:to>
      <xdr:col>15</xdr:col>
      <xdr:colOff>101600</xdr:colOff>
      <xdr:row>19</xdr:row>
      <xdr:rowOff>100136</xdr:rowOff>
    </xdr:to>
    <xdr:sp macro="" textlink="">
      <xdr:nvSpPr>
        <xdr:cNvPr id="79" name="楕円 78"/>
        <xdr:cNvSpPr/>
      </xdr:nvSpPr>
      <xdr:spPr bwMode="auto">
        <a:xfrm>
          <a:off x="2857500" y="3303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84913</xdr:rowOff>
    </xdr:from>
    <xdr:ext cx="762000" cy="259045"/>
    <xdr:sp macro="" textlink="">
      <xdr:nvSpPr>
        <xdr:cNvPr id="80" name="テキスト ボックス 79"/>
        <xdr:cNvSpPr txBox="1"/>
      </xdr:nvSpPr>
      <xdr:spPr>
        <a:xfrm>
          <a:off x="2527300" y="339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317786</xdr:rowOff>
    </xdr:from>
    <xdr:to>
      <xdr:col>29</xdr:col>
      <xdr:colOff>127000</xdr:colOff>
      <xdr:row>38</xdr:row>
      <xdr:rowOff>70555</xdr:rowOff>
    </xdr:to>
    <xdr:cxnSp macro="">
      <xdr:nvCxnSpPr>
        <xdr:cNvPr id="109" name="直線コネクタ 108"/>
        <xdr:cNvCxnSpPr/>
      </xdr:nvCxnSpPr>
      <xdr:spPr bwMode="auto">
        <a:xfrm flipV="1">
          <a:off x="5651500" y="6242336"/>
          <a:ext cx="0" cy="12958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42632</xdr:rowOff>
    </xdr:from>
    <xdr:ext cx="762000" cy="259045"/>
    <xdr:sp macro="" textlink="">
      <xdr:nvSpPr>
        <xdr:cNvPr id="110" name="人口1人当たり決算額の推移最小値テキスト445"/>
        <xdr:cNvSpPr txBox="1"/>
      </xdr:nvSpPr>
      <xdr:spPr>
        <a:xfrm>
          <a:off x="5740400" y="751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70555</xdr:rowOff>
    </xdr:from>
    <xdr:to>
      <xdr:col>30</xdr:col>
      <xdr:colOff>25400</xdr:colOff>
      <xdr:row>38</xdr:row>
      <xdr:rowOff>70555</xdr:rowOff>
    </xdr:to>
    <xdr:cxnSp macro="">
      <xdr:nvCxnSpPr>
        <xdr:cNvPr id="111" name="直線コネクタ 110"/>
        <xdr:cNvCxnSpPr/>
      </xdr:nvCxnSpPr>
      <xdr:spPr bwMode="auto">
        <a:xfrm>
          <a:off x="5562600" y="7538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61263</xdr:rowOff>
    </xdr:from>
    <xdr:ext cx="762000" cy="259045"/>
    <xdr:sp macro="" textlink="">
      <xdr:nvSpPr>
        <xdr:cNvPr id="112" name="人口1人当たり決算額の推移最大値テキスト445"/>
        <xdr:cNvSpPr txBox="1"/>
      </xdr:nvSpPr>
      <xdr:spPr>
        <a:xfrm>
          <a:off x="5740400" y="598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317786</xdr:rowOff>
    </xdr:from>
    <xdr:to>
      <xdr:col>30</xdr:col>
      <xdr:colOff>25400</xdr:colOff>
      <xdr:row>33</xdr:row>
      <xdr:rowOff>317786</xdr:rowOff>
    </xdr:to>
    <xdr:cxnSp macro="">
      <xdr:nvCxnSpPr>
        <xdr:cNvPr id="113" name="直線コネクタ 112"/>
        <xdr:cNvCxnSpPr/>
      </xdr:nvCxnSpPr>
      <xdr:spPr bwMode="auto">
        <a:xfrm>
          <a:off x="5562600" y="6242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24854</xdr:rowOff>
    </xdr:from>
    <xdr:to>
      <xdr:col>29</xdr:col>
      <xdr:colOff>127000</xdr:colOff>
      <xdr:row>37</xdr:row>
      <xdr:rowOff>33503</xdr:rowOff>
    </xdr:to>
    <xdr:cxnSp macro="">
      <xdr:nvCxnSpPr>
        <xdr:cNvPr id="114" name="直線コネクタ 113"/>
        <xdr:cNvCxnSpPr/>
      </xdr:nvCxnSpPr>
      <xdr:spPr bwMode="auto">
        <a:xfrm flipV="1">
          <a:off x="5003800" y="7149554"/>
          <a:ext cx="647700" cy="8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271854</xdr:rowOff>
    </xdr:from>
    <xdr:ext cx="762000" cy="259045"/>
    <xdr:sp macro="" textlink="">
      <xdr:nvSpPr>
        <xdr:cNvPr id="115" name="人口1人当たり決算額の推移平均値テキスト445"/>
        <xdr:cNvSpPr txBox="1"/>
      </xdr:nvSpPr>
      <xdr:spPr>
        <a:xfrm>
          <a:off x="5740400" y="6882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83877</xdr:rowOff>
    </xdr:from>
    <xdr:to>
      <xdr:col>29</xdr:col>
      <xdr:colOff>177800</xdr:colOff>
      <xdr:row>37</xdr:row>
      <xdr:rowOff>14027</xdr:rowOff>
    </xdr:to>
    <xdr:sp macro="" textlink="">
      <xdr:nvSpPr>
        <xdr:cNvPr id="116" name="フローチャート: 判断 115"/>
        <xdr:cNvSpPr/>
      </xdr:nvSpPr>
      <xdr:spPr bwMode="auto">
        <a:xfrm>
          <a:off x="5600700" y="7037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33503</xdr:rowOff>
    </xdr:from>
    <xdr:to>
      <xdr:col>26</xdr:col>
      <xdr:colOff>50800</xdr:colOff>
      <xdr:row>37</xdr:row>
      <xdr:rowOff>44761</xdr:rowOff>
    </xdr:to>
    <xdr:cxnSp macro="">
      <xdr:nvCxnSpPr>
        <xdr:cNvPr id="117" name="直線コネクタ 116"/>
        <xdr:cNvCxnSpPr/>
      </xdr:nvCxnSpPr>
      <xdr:spPr bwMode="auto">
        <a:xfrm flipV="1">
          <a:off x="4305300" y="7158203"/>
          <a:ext cx="698500" cy="11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113576</xdr:rowOff>
    </xdr:from>
    <xdr:to>
      <xdr:col>26</xdr:col>
      <xdr:colOff>101600</xdr:colOff>
      <xdr:row>37</xdr:row>
      <xdr:rowOff>43726</xdr:rowOff>
    </xdr:to>
    <xdr:sp macro="" textlink="">
      <xdr:nvSpPr>
        <xdr:cNvPr id="118" name="フローチャート: 判断 117"/>
        <xdr:cNvSpPr/>
      </xdr:nvSpPr>
      <xdr:spPr bwMode="auto">
        <a:xfrm>
          <a:off x="4953000" y="706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225353</xdr:rowOff>
    </xdr:from>
    <xdr:ext cx="736600" cy="259045"/>
    <xdr:sp macro="" textlink="">
      <xdr:nvSpPr>
        <xdr:cNvPr id="119" name="テキスト ボックス 118"/>
        <xdr:cNvSpPr txBox="1"/>
      </xdr:nvSpPr>
      <xdr:spPr>
        <a:xfrm>
          <a:off x="4622800" y="6835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44761</xdr:rowOff>
    </xdr:from>
    <xdr:to>
      <xdr:col>22</xdr:col>
      <xdr:colOff>114300</xdr:colOff>
      <xdr:row>37</xdr:row>
      <xdr:rowOff>58382</xdr:rowOff>
    </xdr:to>
    <xdr:cxnSp macro="">
      <xdr:nvCxnSpPr>
        <xdr:cNvPr id="120" name="直線コネクタ 119"/>
        <xdr:cNvCxnSpPr/>
      </xdr:nvCxnSpPr>
      <xdr:spPr bwMode="auto">
        <a:xfrm flipV="1">
          <a:off x="3606800" y="7169461"/>
          <a:ext cx="698500" cy="13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125920</xdr:rowOff>
    </xdr:from>
    <xdr:to>
      <xdr:col>22</xdr:col>
      <xdr:colOff>165100</xdr:colOff>
      <xdr:row>37</xdr:row>
      <xdr:rowOff>56070</xdr:rowOff>
    </xdr:to>
    <xdr:sp macro="" textlink="">
      <xdr:nvSpPr>
        <xdr:cNvPr id="121" name="フローチャート: 判断 120"/>
        <xdr:cNvSpPr/>
      </xdr:nvSpPr>
      <xdr:spPr bwMode="auto">
        <a:xfrm>
          <a:off x="4254500" y="7079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237697</xdr:rowOff>
    </xdr:from>
    <xdr:ext cx="762000" cy="259045"/>
    <xdr:sp macro="" textlink="">
      <xdr:nvSpPr>
        <xdr:cNvPr id="122" name="テキスト ボックス 121"/>
        <xdr:cNvSpPr txBox="1"/>
      </xdr:nvSpPr>
      <xdr:spPr>
        <a:xfrm>
          <a:off x="3924300" y="68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58382</xdr:rowOff>
    </xdr:from>
    <xdr:to>
      <xdr:col>18</xdr:col>
      <xdr:colOff>177800</xdr:colOff>
      <xdr:row>37</xdr:row>
      <xdr:rowOff>88100</xdr:rowOff>
    </xdr:to>
    <xdr:cxnSp macro="">
      <xdr:nvCxnSpPr>
        <xdr:cNvPr id="123" name="直線コネクタ 122"/>
        <xdr:cNvCxnSpPr/>
      </xdr:nvCxnSpPr>
      <xdr:spPr bwMode="auto">
        <a:xfrm flipV="1">
          <a:off x="2908300" y="7183082"/>
          <a:ext cx="698500" cy="29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123463</xdr:rowOff>
    </xdr:from>
    <xdr:to>
      <xdr:col>19</xdr:col>
      <xdr:colOff>38100</xdr:colOff>
      <xdr:row>37</xdr:row>
      <xdr:rowOff>53613</xdr:rowOff>
    </xdr:to>
    <xdr:sp macro="" textlink="">
      <xdr:nvSpPr>
        <xdr:cNvPr id="124" name="フローチャート: 判断 123"/>
        <xdr:cNvSpPr/>
      </xdr:nvSpPr>
      <xdr:spPr bwMode="auto">
        <a:xfrm>
          <a:off x="3556000" y="7076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235240</xdr:rowOff>
    </xdr:from>
    <xdr:ext cx="762000" cy="259045"/>
    <xdr:sp macro="" textlink="">
      <xdr:nvSpPr>
        <xdr:cNvPr id="125" name="テキスト ボックス 124"/>
        <xdr:cNvSpPr txBox="1"/>
      </xdr:nvSpPr>
      <xdr:spPr>
        <a:xfrm>
          <a:off x="3225800" y="684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123082</xdr:rowOff>
    </xdr:from>
    <xdr:to>
      <xdr:col>15</xdr:col>
      <xdr:colOff>101600</xdr:colOff>
      <xdr:row>37</xdr:row>
      <xdr:rowOff>53232</xdr:rowOff>
    </xdr:to>
    <xdr:sp macro="" textlink="">
      <xdr:nvSpPr>
        <xdr:cNvPr id="126" name="フローチャート: 判断 125"/>
        <xdr:cNvSpPr/>
      </xdr:nvSpPr>
      <xdr:spPr bwMode="auto">
        <a:xfrm>
          <a:off x="2857500" y="7076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234859</xdr:rowOff>
    </xdr:from>
    <xdr:ext cx="762000" cy="259045"/>
    <xdr:sp macro="" textlink="">
      <xdr:nvSpPr>
        <xdr:cNvPr id="127" name="テキスト ボックス 126"/>
        <xdr:cNvSpPr txBox="1"/>
      </xdr:nvSpPr>
      <xdr:spPr>
        <a:xfrm>
          <a:off x="2527300" y="684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145504</xdr:rowOff>
    </xdr:from>
    <xdr:to>
      <xdr:col>29</xdr:col>
      <xdr:colOff>177800</xdr:colOff>
      <xdr:row>37</xdr:row>
      <xdr:rowOff>75654</xdr:rowOff>
    </xdr:to>
    <xdr:sp macro="" textlink="">
      <xdr:nvSpPr>
        <xdr:cNvPr id="133" name="楕円 132"/>
        <xdr:cNvSpPr/>
      </xdr:nvSpPr>
      <xdr:spPr bwMode="auto">
        <a:xfrm>
          <a:off x="5600700" y="7098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117581</xdr:rowOff>
    </xdr:from>
    <xdr:ext cx="762000" cy="259045"/>
    <xdr:sp macro="" textlink="">
      <xdr:nvSpPr>
        <xdr:cNvPr id="134" name="人口1人当たり決算額の推移該当値テキスト445"/>
        <xdr:cNvSpPr txBox="1"/>
      </xdr:nvSpPr>
      <xdr:spPr>
        <a:xfrm>
          <a:off x="5740400" y="70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154153</xdr:rowOff>
    </xdr:from>
    <xdr:to>
      <xdr:col>26</xdr:col>
      <xdr:colOff>101600</xdr:colOff>
      <xdr:row>37</xdr:row>
      <xdr:rowOff>84303</xdr:rowOff>
    </xdr:to>
    <xdr:sp macro="" textlink="">
      <xdr:nvSpPr>
        <xdr:cNvPr id="135" name="楕円 134"/>
        <xdr:cNvSpPr/>
      </xdr:nvSpPr>
      <xdr:spPr bwMode="auto">
        <a:xfrm>
          <a:off x="4953000" y="7107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69080</xdr:rowOff>
    </xdr:from>
    <xdr:ext cx="736600" cy="259045"/>
    <xdr:sp macro="" textlink="">
      <xdr:nvSpPr>
        <xdr:cNvPr id="136" name="テキスト ボックス 135"/>
        <xdr:cNvSpPr txBox="1"/>
      </xdr:nvSpPr>
      <xdr:spPr>
        <a:xfrm>
          <a:off x="4622800" y="7193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165411</xdr:rowOff>
    </xdr:from>
    <xdr:to>
      <xdr:col>22</xdr:col>
      <xdr:colOff>165100</xdr:colOff>
      <xdr:row>37</xdr:row>
      <xdr:rowOff>95561</xdr:rowOff>
    </xdr:to>
    <xdr:sp macro="" textlink="">
      <xdr:nvSpPr>
        <xdr:cNvPr id="137" name="楕円 136"/>
        <xdr:cNvSpPr/>
      </xdr:nvSpPr>
      <xdr:spPr bwMode="auto">
        <a:xfrm>
          <a:off x="4254500" y="7118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80338</xdr:rowOff>
    </xdr:from>
    <xdr:ext cx="762000" cy="259045"/>
    <xdr:sp macro="" textlink="">
      <xdr:nvSpPr>
        <xdr:cNvPr id="138" name="テキスト ボックス 137"/>
        <xdr:cNvSpPr txBox="1"/>
      </xdr:nvSpPr>
      <xdr:spPr>
        <a:xfrm>
          <a:off x="3924300" y="720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7582</xdr:rowOff>
    </xdr:from>
    <xdr:to>
      <xdr:col>19</xdr:col>
      <xdr:colOff>38100</xdr:colOff>
      <xdr:row>37</xdr:row>
      <xdr:rowOff>109182</xdr:rowOff>
    </xdr:to>
    <xdr:sp macro="" textlink="">
      <xdr:nvSpPr>
        <xdr:cNvPr id="139" name="楕円 138"/>
        <xdr:cNvSpPr/>
      </xdr:nvSpPr>
      <xdr:spPr bwMode="auto">
        <a:xfrm>
          <a:off x="3556000" y="7132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93959</xdr:rowOff>
    </xdr:from>
    <xdr:ext cx="762000" cy="259045"/>
    <xdr:sp macro="" textlink="">
      <xdr:nvSpPr>
        <xdr:cNvPr id="140" name="テキスト ボックス 139"/>
        <xdr:cNvSpPr txBox="1"/>
      </xdr:nvSpPr>
      <xdr:spPr>
        <a:xfrm>
          <a:off x="3225800" y="721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37300</xdr:rowOff>
    </xdr:from>
    <xdr:to>
      <xdr:col>15</xdr:col>
      <xdr:colOff>101600</xdr:colOff>
      <xdr:row>37</xdr:row>
      <xdr:rowOff>138900</xdr:rowOff>
    </xdr:to>
    <xdr:sp macro="" textlink="">
      <xdr:nvSpPr>
        <xdr:cNvPr id="141" name="楕円 140"/>
        <xdr:cNvSpPr/>
      </xdr:nvSpPr>
      <xdr:spPr bwMode="auto">
        <a:xfrm>
          <a:off x="2857500" y="7162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123677</xdr:rowOff>
    </xdr:from>
    <xdr:ext cx="762000" cy="259045"/>
    <xdr:sp macro="" textlink="">
      <xdr:nvSpPr>
        <xdr:cNvPr id="142" name="テキスト ボックス 141"/>
        <xdr:cNvSpPr txBox="1"/>
      </xdr:nvSpPr>
      <xdr:spPr>
        <a:xfrm>
          <a:off x="2527300" y="72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47,287
44,704
207.60
26,842,161
25,385,492
969,162
13,681,765
23,333,120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28158</xdr:rowOff>
    </xdr:from>
    <xdr:to>
      <xdr:col>24</xdr:col>
      <xdr:colOff>62865</xdr:colOff>
      <xdr:row>38</xdr:row>
      <xdr:rowOff>87030</xdr:rowOff>
    </xdr:to>
    <xdr:cxnSp macro="">
      <xdr:nvCxnSpPr>
        <xdr:cNvPr id="54" name="直線コネクタ 53"/>
        <xdr:cNvCxnSpPr/>
      </xdr:nvCxnSpPr>
      <xdr:spPr>
        <a:xfrm flipV="1">
          <a:off x="4633595" y="5171658"/>
          <a:ext cx="1270" cy="143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90857</xdr:rowOff>
    </xdr:from>
    <xdr:ext cx="534377" cy="259045"/>
    <xdr:sp macro="" textlink="">
      <xdr:nvSpPr>
        <xdr:cNvPr id="55" name="人件費最小値テキスト"/>
        <xdr:cNvSpPr txBox="1"/>
      </xdr:nvSpPr>
      <xdr:spPr>
        <a:xfrm>
          <a:off x="4686300" y="660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87030</xdr:rowOff>
    </xdr:from>
    <xdr:to>
      <xdr:col>24</xdr:col>
      <xdr:colOff>152400</xdr:colOff>
      <xdr:row>38</xdr:row>
      <xdr:rowOff>87030</xdr:rowOff>
    </xdr:to>
    <xdr:cxnSp macro="">
      <xdr:nvCxnSpPr>
        <xdr:cNvPr id="56" name="直線コネクタ 55"/>
        <xdr:cNvCxnSpPr/>
      </xdr:nvCxnSpPr>
      <xdr:spPr>
        <a:xfrm>
          <a:off x="4546600" y="660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146285</xdr:rowOff>
    </xdr:from>
    <xdr:ext cx="599010" cy="259045"/>
    <xdr:sp macro="" textlink="">
      <xdr:nvSpPr>
        <xdr:cNvPr id="57" name="人件費最大値テキスト"/>
        <xdr:cNvSpPr txBox="1"/>
      </xdr:nvSpPr>
      <xdr:spPr>
        <a:xfrm>
          <a:off x="4686300" y="4946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28158</xdr:rowOff>
    </xdr:from>
    <xdr:to>
      <xdr:col>24</xdr:col>
      <xdr:colOff>152400</xdr:colOff>
      <xdr:row>30</xdr:row>
      <xdr:rowOff>28158</xdr:rowOff>
    </xdr:to>
    <xdr:cxnSp macro="">
      <xdr:nvCxnSpPr>
        <xdr:cNvPr id="58" name="直線コネクタ 57"/>
        <xdr:cNvCxnSpPr/>
      </xdr:nvCxnSpPr>
      <xdr:spPr>
        <a:xfrm>
          <a:off x="4546600" y="517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87030</xdr:rowOff>
    </xdr:from>
    <xdr:to>
      <xdr:col>24</xdr:col>
      <xdr:colOff>63500</xdr:colOff>
      <xdr:row>38</xdr:row>
      <xdr:rowOff>110439</xdr:rowOff>
    </xdr:to>
    <xdr:cxnSp macro="">
      <xdr:nvCxnSpPr>
        <xdr:cNvPr id="59" name="直線コネクタ 58"/>
        <xdr:cNvCxnSpPr/>
      </xdr:nvCxnSpPr>
      <xdr:spPr>
        <a:xfrm flipV="1">
          <a:off x="3797300" y="6602130"/>
          <a:ext cx="838200" cy="2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89786</xdr:rowOff>
    </xdr:from>
    <xdr:ext cx="534377" cy="259045"/>
    <xdr:sp macro="" textlink="">
      <xdr:nvSpPr>
        <xdr:cNvPr id="60" name="人件費平均値テキスト"/>
        <xdr:cNvSpPr txBox="1"/>
      </xdr:nvSpPr>
      <xdr:spPr>
        <a:xfrm>
          <a:off x="4686300" y="5919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66909</xdr:rowOff>
    </xdr:from>
    <xdr:to>
      <xdr:col>24</xdr:col>
      <xdr:colOff>114300</xdr:colOff>
      <xdr:row>35</xdr:row>
      <xdr:rowOff>168509</xdr:rowOff>
    </xdr:to>
    <xdr:sp macro="" textlink="">
      <xdr:nvSpPr>
        <xdr:cNvPr id="61" name="フローチャート: 判断 60"/>
        <xdr:cNvSpPr/>
      </xdr:nvSpPr>
      <xdr:spPr>
        <a:xfrm>
          <a:off x="4584700" y="6067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110439</xdr:rowOff>
    </xdr:from>
    <xdr:to>
      <xdr:col>19</xdr:col>
      <xdr:colOff>177800</xdr:colOff>
      <xdr:row>38</xdr:row>
      <xdr:rowOff>155138</xdr:rowOff>
    </xdr:to>
    <xdr:cxnSp macro="">
      <xdr:nvCxnSpPr>
        <xdr:cNvPr id="62" name="直線コネクタ 61"/>
        <xdr:cNvCxnSpPr/>
      </xdr:nvCxnSpPr>
      <xdr:spPr>
        <a:xfrm flipV="1">
          <a:off x="2908300" y="6625539"/>
          <a:ext cx="889000" cy="4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79451</xdr:rowOff>
    </xdr:from>
    <xdr:to>
      <xdr:col>20</xdr:col>
      <xdr:colOff>38100</xdr:colOff>
      <xdr:row>36</xdr:row>
      <xdr:rowOff>9601</xdr:rowOff>
    </xdr:to>
    <xdr:sp macro="" textlink="">
      <xdr:nvSpPr>
        <xdr:cNvPr id="63" name="フローチャート: 判断 62"/>
        <xdr:cNvSpPr/>
      </xdr:nvSpPr>
      <xdr:spPr>
        <a:xfrm>
          <a:off x="3746500" y="608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26128</xdr:rowOff>
    </xdr:from>
    <xdr:ext cx="534377" cy="259045"/>
    <xdr:sp macro="" textlink="">
      <xdr:nvSpPr>
        <xdr:cNvPr id="64" name="テキスト ボックス 63"/>
        <xdr:cNvSpPr txBox="1"/>
      </xdr:nvSpPr>
      <xdr:spPr>
        <a:xfrm>
          <a:off x="3530111" y="585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155138</xdr:rowOff>
    </xdr:from>
    <xdr:to>
      <xdr:col>15</xdr:col>
      <xdr:colOff>50800</xdr:colOff>
      <xdr:row>39</xdr:row>
      <xdr:rowOff>1260</xdr:rowOff>
    </xdr:to>
    <xdr:cxnSp macro="">
      <xdr:nvCxnSpPr>
        <xdr:cNvPr id="65" name="直線コネクタ 64"/>
        <xdr:cNvCxnSpPr/>
      </xdr:nvCxnSpPr>
      <xdr:spPr>
        <a:xfrm flipV="1">
          <a:off x="2019300" y="6670238"/>
          <a:ext cx="889000" cy="1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21646</xdr:rowOff>
    </xdr:from>
    <xdr:to>
      <xdr:col>15</xdr:col>
      <xdr:colOff>101600</xdr:colOff>
      <xdr:row>36</xdr:row>
      <xdr:rowOff>123246</xdr:rowOff>
    </xdr:to>
    <xdr:sp macro="" textlink="">
      <xdr:nvSpPr>
        <xdr:cNvPr id="66" name="フローチャート: 判断 65"/>
        <xdr:cNvSpPr/>
      </xdr:nvSpPr>
      <xdr:spPr>
        <a:xfrm>
          <a:off x="2857500" y="61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139773</xdr:rowOff>
    </xdr:from>
    <xdr:ext cx="534377" cy="259045"/>
    <xdr:sp macro="" textlink="">
      <xdr:nvSpPr>
        <xdr:cNvPr id="67" name="テキスト ボックス 66"/>
        <xdr:cNvSpPr txBox="1"/>
      </xdr:nvSpPr>
      <xdr:spPr>
        <a:xfrm>
          <a:off x="2641111" y="596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1260</xdr:rowOff>
    </xdr:from>
    <xdr:to>
      <xdr:col>10</xdr:col>
      <xdr:colOff>114300</xdr:colOff>
      <xdr:row>39</xdr:row>
      <xdr:rowOff>26757</xdr:rowOff>
    </xdr:to>
    <xdr:cxnSp macro="">
      <xdr:nvCxnSpPr>
        <xdr:cNvPr id="68" name="直線コネクタ 67"/>
        <xdr:cNvCxnSpPr/>
      </xdr:nvCxnSpPr>
      <xdr:spPr>
        <a:xfrm flipV="1">
          <a:off x="1130300" y="6687810"/>
          <a:ext cx="889000" cy="2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75275</xdr:rowOff>
    </xdr:from>
    <xdr:to>
      <xdr:col>10</xdr:col>
      <xdr:colOff>165100</xdr:colOff>
      <xdr:row>37</xdr:row>
      <xdr:rowOff>5425</xdr:rowOff>
    </xdr:to>
    <xdr:sp macro="" textlink="">
      <xdr:nvSpPr>
        <xdr:cNvPr id="69" name="フローチャート: 判断 68"/>
        <xdr:cNvSpPr/>
      </xdr:nvSpPr>
      <xdr:spPr>
        <a:xfrm>
          <a:off x="1968500" y="624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21952</xdr:rowOff>
    </xdr:from>
    <xdr:ext cx="534377" cy="259045"/>
    <xdr:sp macro="" textlink="">
      <xdr:nvSpPr>
        <xdr:cNvPr id="70" name="テキスト ボックス 69"/>
        <xdr:cNvSpPr txBox="1"/>
      </xdr:nvSpPr>
      <xdr:spPr>
        <a:xfrm>
          <a:off x="1752111" y="602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90866</xdr:rowOff>
    </xdr:from>
    <xdr:to>
      <xdr:col>6</xdr:col>
      <xdr:colOff>38100</xdr:colOff>
      <xdr:row>37</xdr:row>
      <xdr:rowOff>21016</xdr:rowOff>
    </xdr:to>
    <xdr:sp macro="" textlink="">
      <xdr:nvSpPr>
        <xdr:cNvPr id="71" name="フローチャート: 判断 70"/>
        <xdr:cNvSpPr/>
      </xdr:nvSpPr>
      <xdr:spPr>
        <a:xfrm>
          <a:off x="1079500" y="626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37543</xdr:rowOff>
    </xdr:from>
    <xdr:ext cx="534377" cy="259045"/>
    <xdr:sp macro="" textlink="">
      <xdr:nvSpPr>
        <xdr:cNvPr id="72" name="テキスト ボックス 71"/>
        <xdr:cNvSpPr txBox="1"/>
      </xdr:nvSpPr>
      <xdr:spPr>
        <a:xfrm>
          <a:off x="863111" y="603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36230</xdr:rowOff>
    </xdr:from>
    <xdr:to>
      <xdr:col>24</xdr:col>
      <xdr:colOff>114300</xdr:colOff>
      <xdr:row>38</xdr:row>
      <xdr:rowOff>137830</xdr:rowOff>
    </xdr:to>
    <xdr:sp macro="" textlink="">
      <xdr:nvSpPr>
        <xdr:cNvPr id="78" name="楕円 77"/>
        <xdr:cNvSpPr/>
      </xdr:nvSpPr>
      <xdr:spPr>
        <a:xfrm>
          <a:off x="4584700" y="655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122608</xdr:rowOff>
    </xdr:from>
    <xdr:ext cx="534377" cy="259045"/>
    <xdr:sp macro="" textlink="">
      <xdr:nvSpPr>
        <xdr:cNvPr id="79" name="人件費該当値テキスト"/>
        <xdr:cNvSpPr txBox="1"/>
      </xdr:nvSpPr>
      <xdr:spPr>
        <a:xfrm>
          <a:off x="4686300" y="646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59639</xdr:rowOff>
    </xdr:from>
    <xdr:to>
      <xdr:col>20</xdr:col>
      <xdr:colOff>38100</xdr:colOff>
      <xdr:row>38</xdr:row>
      <xdr:rowOff>161239</xdr:rowOff>
    </xdr:to>
    <xdr:sp macro="" textlink="">
      <xdr:nvSpPr>
        <xdr:cNvPr id="80" name="楕円 79"/>
        <xdr:cNvSpPr/>
      </xdr:nvSpPr>
      <xdr:spPr>
        <a:xfrm>
          <a:off x="3746500" y="65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152366</xdr:rowOff>
    </xdr:from>
    <xdr:ext cx="534377" cy="259045"/>
    <xdr:sp macro="" textlink="">
      <xdr:nvSpPr>
        <xdr:cNvPr id="81" name="テキスト ボックス 80"/>
        <xdr:cNvSpPr txBox="1"/>
      </xdr:nvSpPr>
      <xdr:spPr>
        <a:xfrm>
          <a:off x="3530111" y="666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104338</xdr:rowOff>
    </xdr:from>
    <xdr:to>
      <xdr:col>15</xdr:col>
      <xdr:colOff>101600</xdr:colOff>
      <xdr:row>39</xdr:row>
      <xdr:rowOff>34488</xdr:rowOff>
    </xdr:to>
    <xdr:sp macro="" textlink="">
      <xdr:nvSpPr>
        <xdr:cNvPr id="82" name="楕円 81"/>
        <xdr:cNvSpPr/>
      </xdr:nvSpPr>
      <xdr:spPr>
        <a:xfrm>
          <a:off x="2857500" y="661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25615</xdr:rowOff>
    </xdr:from>
    <xdr:ext cx="534377" cy="259045"/>
    <xdr:sp macro="" textlink="">
      <xdr:nvSpPr>
        <xdr:cNvPr id="83" name="テキスト ボックス 82"/>
        <xdr:cNvSpPr txBox="1"/>
      </xdr:nvSpPr>
      <xdr:spPr>
        <a:xfrm>
          <a:off x="2641111" y="671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121910</xdr:rowOff>
    </xdr:from>
    <xdr:to>
      <xdr:col>10</xdr:col>
      <xdr:colOff>165100</xdr:colOff>
      <xdr:row>39</xdr:row>
      <xdr:rowOff>52060</xdr:rowOff>
    </xdr:to>
    <xdr:sp macro="" textlink="">
      <xdr:nvSpPr>
        <xdr:cNvPr id="84" name="楕円 83"/>
        <xdr:cNvSpPr/>
      </xdr:nvSpPr>
      <xdr:spPr>
        <a:xfrm>
          <a:off x="1968500" y="663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43187</xdr:rowOff>
    </xdr:from>
    <xdr:ext cx="534377" cy="259045"/>
    <xdr:sp macro="" textlink="">
      <xdr:nvSpPr>
        <xdr:cNvPr id="85" name="テキスト ボックス 84"/>
        <xdr:cNvSpPr txBox="1"/>
      </xdr:nvSpPr>
      <xdr:spPr>
        <a:xfrm>
          <a:off x="1752111" y="672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147407</xdr:rowOff>
    </xdr:from>
    <xdr:to>
      <xdr:col>6</xdr:col>
      <xdr:colOff>38100</xdr:colOff>
      <xdr:row>39</xdr:row>
      <xdr:rowOff>77557</xdr:rowOff>
    </xdr:to>
    <xdr:sp macro="" textlink="">
      <xdr:nvSpPr>
        <xdr:cNvPr id="86" name="楕円 85"/>
        <xdr:cNvSpPr/>
      </xdr:nvSpPr>
      <xdr:spPr>
        <a:xfrm>
          <a:off x="1079500" y="66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68684</xdr:rowOff>
    </xdr:from>
    <xdr:ext cx="534377" cy="259045"/>
    <xdr:sp macro="" textlink="">
      <xdr:nvSpPr>
        <xdr:cNvPr id="87" name="テキスト ボックス 86"/>
        <xdr:cNvSpPr txBox="1"/>
      </xdr:nvSpPr>
      <xdr:spPr>
        <a:xfrm>
          <a:off x="863111" y="675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55499</xdr:rowOff>
    </xdr:from>
    <xdr:to>
      <xdr:col>24</xdr:col>
      <xdr:colOff>62865</xdr:colOff>
      <xdr:row>59</xdr:row>
      <xdr:rowOff>24029</xdr:rowOff>
    </xdr:to>
    <xdr:cxnSp macro="">
      <xdr:nvCxnSpPr>
        <xdr:cNvPr id="112" name="直線コネクタ 111"/>
        <xdr:cNvCxnSpPr/>
      </xdr:nvCxnSpPr>
      <xdr:spPr>
        <a:xfrm flipV="1">
          <a:off x="4633595" y="8799449"/>
          <a:ext cx="1270" cy="13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27856</xdr:rowOff>
    </xdr:from>
    <xdr:ext cx="534377" cy="259045"/>
    <xdr:sp macro="" textlink="">
      <xdr:nvSpPr>
        <xdr:cNvPr id="113" name="物件費最小値テキスト"/>
        <xdr:cNvSpPr txBox="1"/>
      </xdr:nvSpPr>
      <xdr:spPr>
        <a:xfrm>
          <a:off x="4686300" y="101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24029</xdr:rowOff>
    </xdr:from>
    <xdr:to>
      <xdr:col>24</xdr:col>
      <xdr:colOff>152400</xdr:colOff>
      <xdr:row>59</xdr:row>
      <xdr:rowOff>24029</xdr:rowOff>
    </xdr:to>
    <xdr:cxnSp macro="">
      <xdr:nvCxnSpPr>
        <xdr:cNvPr id="114" name="直線コネクタ 113"/>
        <xdr:cNvCxnSpPr/>
      </xdr:nvCxnSpPr>
      <xdr:spPr>
        <a:xfrm>
          <a:off x="4546600" y="10139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2176</xdr:rowOff>
    </xdr:from>
    <xdr:ext cx="599010" cy="259045"/>
    <xdr:sp macro="" textlink="">
      <xdr:nvSpPr>
        <xdr:cNvPr id="115" name="物件費最大値テキスト"/>
        <xdr:cNvSpPr txBox="1"/>
      </xdr:nvSpPr>
      <xdr:spPr>
        <a:xfrm>
          <a:off x="4686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55499</xdr:rowOff>
    </xdr:from>
    <xdr:to>
      <xdr:col>24</xdr:col>
      <xdr:colOff>152400</xdr:colOff>
      <xdr:row>51</xdr:row>
      <xdr:rowOff>55499</xdr:rowOff>
    </xdr:to>
    <xdr:cxnSp macro="">
      <xdr:nvCxnSpPr>
        <xdr:cNvPr id="116" name="直線コネクタ 115"/>
        <xdr:cNvCxnSpPr/>
      </xdr:nvCxnSpPr>
      <xdr:spPr>
        <a:xfrm>
          <a:off x="4546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34874</xdr:rowOff>
    </xdr:from>
    <xdr:to>
      <xdr:col>24</xdr:col>
      <xdr:colOff>63500</xdr:colOff>
      <xdr:row>58</xdr:row>
      <xdr:rowOff>55918</xdr:rowOff>
    </xdr:to>
    <xdr:cxnSp macro="">
      <xdr:nvCxnSpPr>
        <xdr:cNvPr id="117" name="直線コネクタ 116"/>
        <xdr:cNvCxnSpPr/>
      </xdr:nvCxnSpPr>
      <xdr:spPr>
        <a:xfrm flipV="1">
          <a:off x="3797300" y="9978974"/>
          <a:ext cx="838200" cy="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115358</xdr:rowOff>
    </xdr:from>
    <xdr:ext cx="534377" cy="259045"/>
    <xdr:sp macro="" textlink="">
      <xdr:nvSpPr>
        <xdr:cNvPr id="118" name="物件費平均値テキスト"/>
        <xdr:cNvSpPr txBox="1"/>
      </xdr:nvSpPr>
      <xdr:spPr>
        <a:xfrm>
          <a:off x="4686300" y="95451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92481</xdr:rowOff>
    </xdr:from>
    <xdr:to>
      <xdr:col>24</xdr:col>
      <xdr:colOff>114300</xdr:colOff>
      <xdr:row>57</xdr:row>
      <xdr:rowOff>22631</xdr:rowOff>
    </xdr:to>
    <xdr:sp macro="" textlink="">
      <xdr:nvSpPr>
        <xdr:cNvPr id="119" name="フローチャート: 判断 118"/>
        <xdr:cNvSpPr/>
      </xdr:nvSpPr>
      <xdr:spPr>
        <a:xfrm>
          <a:off x="45847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55918</xdr:rowOff>
    </xdr:from>
    <xdr:to>
      <xdr:col>19</xdr:col>
      <xdr:colOff>177800</xdr:colOff>
      <xdr:row>58</xdr:row>
      <xdr:rowOff>149022</xdr:rowOff>
    </xdr:to>
    <xdr:cxnSp macro="">
      <xdr:nvCxnSpPr>
        <xdr:cNvPr id="120" name="直線コネクタ 119"/>
        <xdr:cNvCxnSpPr/>
      </xdr:nvCxnSpPr>
      <xdr:spPr>
        <a:xfrm flipV="1">
          <a:off x="2908300" y="10000018"/>
          <a:ext cx="889000" cy="9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142469</xdr:rowOff>
    </xdr:from>
    <xdr:to>
      <xdr:col>20</xdr:col>
      <xdr:colOff>38100</xdr:colOff>
      <xdr:row>57</xdr:row>
      <xdr:rowOff>72619</xdr:rowOff>
    </xdr:to>
    <xdr:sp macro="" textlink="">
      <xdr:nvSpPr>
        <xdr:cNvPr id="121" name="フローチャート: 判断 120"/>
        <xdr:cNvSpPr/>
      </xdr:nvSpPr>
      <xdr:spPr>
        <a:xfrm>
          <a:off x="3746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89146</xdr:rowOff>
    </xdr:from>
    <xdr:ext cx="534377" cy="259045"/>
    <xdr:sp macro="" textlink="">
      <xdr:nvSpPr>
        <xdr:cNvPr id="122" name="テキスト ボックス 121"/>
        <xdr:cNvSpPr txBox="1"/>
      </xdr:nvSpPr>
      <xdr:spPr>
        <a:xfrm>
          <a:off x="3530111" y="95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149022</xdr:rowOff>
    </xdr:from>
    <xdr:to>
      <xdr:col>15</xdr:col>
      <xdr:colOff>50800</xdr:colOff>
      <xdr:row>59</xdr:row>
      <xdr:rowOff>100584</xdr:rowOff>
    </xdr:to>
    <xdr:cxnSp macro="">
      <xdr:nvCxnSpPr>
        <xdr:cNvPr id="123" name="直線コネクタ 122"/>
        <xdr:cNvCxnSpPr/>
      </xdr:nvCxnSpPr>
      <xdr:spPr>
        <a:xfrm flipV="1">
          <a:off x="2019300" y="10093122"/>
          <a:ext cx="889000" cy="1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163411</xdr:rowOff>
    </xdr:from>
    <xdr:to>
      <xdr:col>15</xdr:col>
      <xdr:colOff>101600</xdr:colOff>
      <xdr:row>57</xdr:row>
      <xdr:rowOff>93561</xdr:rowOff>
    </xdr:to>
    <xdr:sp macro="" textlink="">
      <xdr:nvSpPr>
        <xdr:cNvPr id="124" name="フローチャート: 判断 123"/>
        <xdr:cNvSpPr/>
      </xdr:nvSpPr>
      <xdr:spPr>
        <a:xfrm>
          <a:off x="2857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110088</xdr:rowOff>
    </xdr:from>
    <xdr:ext cx="534377" cy="259045"/>
    <xdr:sp macro="" textlink="">
      <xdr:nvSpPr>
        <xdr:cNvPr id="125" name="テキスト ボックス 124"/>
        <xdr:cNvSpPr txBox="1"/>
      </xdr:nvSpPr>
      <xdr:spPr>
        <a:xfrm>
          <a:off x="2641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100584</xdr:rowOff>
    </xdr:from>
    <xdr:to>
      <xdr:col>10</xdr:col>
      <xdr:colOff>114300</xdr:colOff>
      <xdr:row>59</xdr:row>
      <xdr:rowOff>116319</xdr:rowOff>
    </xdr:to>
    <xdr:cxnSp macro="">
      <xdr:nvCxnSpPr>
        <xdr:cNvPr id="126" name="直線コネクタ 125"/>
        <xdr:cNvCxnSpPr/>
      </xdr:nvCxnSpPr>
      <xdr:spPr>
        <a:xfrm flipV="1">
          <a:off x="1130300" y="10216134"/>
          <a:ext cx="8890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65329</xdr:rowOff>
    </xdr:from>
    <xdr:to>
      <xdr:col>10</xdr:col>
      <xdr:colOff>165100</xdr:colOff>
      <xdr:row>57</xdr:row>
      <xdr:rowOff>166929</xdr:rowOff>
    </xdr:to>
    <xdr:sp macro="" textlink="">
      <xdr:nvSpPr>
        <xdr:cNvPr id="127" name="フローチャート: 判断 126"/>
        <xdr:cNvSpPr/>
      </xdr:nvSpPr>
      <xdr:spPr>
        <a:xfrm>
          <a:off x="1968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12006</xdr:rowOff>
    </xdr:from>
    <xdr:ext cx="534377" cy="259045"/>
    <xdr:sp macro="" textlink="">
      <xdr:nvSpPr>
        <xdr:cNvPr id="128" name="テキスト ボックス 127"/>
        <xdr:cNvSpPr txBox="1"/>
      </xdr:nvSpPr>
      <xdr:spPr>
        <a:xfrm>
          <a:off x="1752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167957</xdr:rowOff>
    </xdr:from>
    <xdr:to>
      <xdr:col>6</xdr:col>
      <xdr:colOff>38100</xdr:colOff>
      <xdr:row>58</xdr:row>
      <xdr:rowOff>98107</xdr:rowOff>
    </xdr:to>
    <xdr:sp macro="" textlink="">
      <xdr:nvSpPr>
        <xdr:cNvPr id="129" name="フローチャート: 判断 128"/>
        <xdr:cNvSpPr/>
      </xdr:nvSpPr>
      <xdr:spPr>
        <a:xfrm>
          <a:off x="1079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114634</xdr:rowOff>
    </xdr:from>
    <xdr:ext cx="534377" cy="259045"/>
    <xdr:sp macro="" textlink="">
      <xdr:nvSpPr>
        <xdr:cNvPr id="130" name="テキスト ボックス 129"/>
        <xdr:cNvSpPr txBox="1"/>
      </xdr:nvSpPr>
      <xdr:spPr>
        <a:xfrm>
          <a:off x="863111" y="97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155524</xdr:rowOff>
    </xdr:from>
    <xdr:to>
      <xdr:col>24</xdr:col>
      <xdr:colOff>114300</xdr:colOff>
      <xdr:row>58</xdr:row>
      <xdr:rowOff>85674</xdr:rowOff>
    </xdr:to>
    <xdr:sp macro="" textlink="">
      <xdr:nvSpPr>
        <xdr:cNvPr id="136" name="楕円 135"/>
        <xdr:cNvSpPr/>
      </xdr:nvSpPr>
      <xdr:spPr>
        <a:xfrm>
          <a:off x="4584700" y="99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133951</xdr:rowOff>
    </xdr:from>
    <xdr:ext cx="534377" cy="259045"/>
    <xdr:sp macro="" textlink="">
      <xdr:nvSpPr>
        <xdr:cNvPr id="137" name="物件費該当値テキスト"/>
        <xdr:cNvSpPr txBox="1"/>
      </xdr:nvSpPr>
      <xdr:spPr>
        <a:xfrm>
          <a:off x="4686300" y="990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5118</xdr:rowOff>
    </xdr:from>
    <xdr:to>
      <xdr:col>20</xdr:col>
      <xdr:colOff>38100</xdr:colOff>
      <xdr:row>58</xdr:row>
      <xdr:rowOff>106718</xdr:rowOff>
    </xdr:to>
    <xdr:sp macro="" textlink="">
      <xdr:nvSpPr>
        <xdr:cNvPr id="138" name="楕円 137"/>
        <xdr:cNvSpPr/>
      </xdr:nvSpPr>
      <xdr:spPr>
        <a:xfrm>
          <a:off x="3746500" y="99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97845</xdr:rowOff>
    </xdr:from>
    <xdr:ext cx="534377" cy="259045"/>
    <xdr:sp macro="" textlink="">
      <xdr:nvSpPr>
        <xdr:cNvPr id="139" name="テキスト ボックス 138"/>
        <xdr:cNvSpPr txBox="1"/>
      </xdr:nvSpPr>
      <xdr:spPr>
        <a:xfrm>
          <a:off x="3530111" y="1004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98222</xdr:rowOff>
    </xdr:from>
    <xdr:to>
      <xdr:col>15</xdr:col>
      <xdr:colOff>101600</xdr:colOff>
      <xdr:row>59</xdr:row>
      <xdr:rowOff>28372</xdr:rowOff>
    </xdr:to>
    <xdr:sp macro="" textlink="">
      <xdr:nvSpPr>
        <xdr:cNvPr id="140" name="楕円 139"/>
        <xdr:cNvSpPr/>
      </xdr:nvSpPr>
      <xdr:spPr>
        <a:xfrm>
          <a:off x="2857500" y="1004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19499</xdr:rowOff>
    </xdr:from>
    <xdr:ext cx="534377" cy="259045"/>
    <xdr:sp macro="" textlink="">
      <xdr:nvSpPr>
        <xdr:cNvPr id="141" name="テキスト ボックス 140"/>
        <xdr:cNvSpPr txBox="1"/>
      </xdr:nvSpPr>
      <xdr:spPr>
        <a:xfrm>
          <a:off x="2641111" y="101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49784</xdr:rowOff>
    </xdr:from>
    <xdr:to>
      <xdr:col>10</xdr:col>
      <xdr:colOff>165100</xdr:colOff>
      <xdr:row>59</xdr:row>
      <xdr:rowOff>151384</xdr:rowOff>
    </xdr:to>
    <xdr:sp macro="" textlink="">
      <xdr:nvSpPr>
        <xdr:cNvPr id="142" name="楕円 141"/>
        <xdr:cNvSpPr/>
      </xdr:nvSpPr>
      <xdr:spPr>
        <a:xfrm>
          <a:off x="1968500" y="101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142511</xdr:rowOff>
    </xdr:from>
    <xdr:ext cx="534377" cy="259045"/>
    <xdr:sp macro="" textlink="">
      <xdr:nvSpPr>
        <xdr:cNvPr id="143" name="テキスト ボックス 142"/>
        <xdr:cNvSpPr txBox="1"/>
      </xdr:nvSpPr>
      <xdr:spPr>
        <a:xfrm>
          <a:off x="1752111" y="1025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65519</xdr:rowOff>
    </xdr:from>
    <xdr:to>
      <xdr:col>6</xdr:col>
      <xdr:colOff>38100</xdr:colOff>
      <xdr:row>59</xdr:row>
      <xdr:rowOff>167119</xdr:rowOff>
    </xdr:to>
    <xdr:sp macro="" textlink="">
      <xdr:nvSpPr>
        <xdr:cNvPr id="144" name="楕円 143"/>
        <xdr:cNvSpPr/>
      </xdr:nvSpPr>
      <xdr:spPr>
        <a:xfrm>
          <a:off x="1079500" y="1018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158246</xdr:rowOff>
    </xdr:from>
    <xdr:ext cx="534377" cy="259045"/>
    <xdr:sp macro="" textlink="">
      <xdr:nvSpPr>
        <xdr:cNvPr id="145" name="テキスト ボックス 144"/>
        <xdr:cNvSpPr txBox="1"/>
      </xdr:nvSpPr>
      <xdr:spPr>
        <a:xfrm>
          <a:off x="863111" y="1027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54756</xdr:rowOff>
    </xdr:from>
    <xdr:to>
      <xdr:col>24</xdr:col>
      <xdr:colOff>62865</xdr:colOff>
      <xdr:row>79</xdr:row>
      <xdr:rowOff>18084</xdr:rowOff>
    </xdr:to>
    <xdr:cxnSp macro="">
      <xdr:nvCxnSpPr>
        <xdr:cNvPr id="169" name="直線コネクタ 168"/>
        <xdr:cNvCxnSpPr/>
      </xdr:nvCxnSpPr>
      <xdr:spPr>
        <a:xfrm flipV="1">
          <a:off x="4633595" y="12056256"/>
          <a:ext cx="1270" cy="150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21911</xdr:rowOff>
    </xdr:from>
    <xdr:ext cx="469744" cy="259045"/>
    <xdr:sp macro="" textlink="">
      <xdr:nvSpPr>
        <xdr:cNvPr id="170" name="維持補修費最小値テキスト"/>
        <xdr:cNvSpPr txBox="1"/>
      </xdr:nvSpPr>
      <xdr:spPr>
        <a:xfrm>
          <a:off x="4686300" y="1356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18084</xdr:rowOff>
    </xdr:from>
    <xdr:to>
      <xdr:col>24</xdr:col>
      <xdr:colOff>152400</xdr:colOff>
      <xdr:row>79</xdr:row>
      <xdr:rowOff>18084</xdr:rowOff>
    </xdr:to>
    <xdr:cxnSp macro="">
      <xdr:nvCxnSpPr>
        <xdr:cNvPr id="171" name="直線コネクタ 170"/>
        <xdr:cNvCxnSpPr/>
      </xdr:nvCxnSpPr>
      <xdr:spPr>
        <a:xfrm>
          <a:off x="4546600" y="1356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1433</xdr:rowOff>
    </xdr:from>
    <xdr:ext cx="534377" cy="259045"/>
    <xdr:sp macro="" textlink="">
      <xdr:nvSpPr>
        <xdr:cNvPr id="172" name="維持補修費最大値テキスト"/>
        <xdr:cNvSpPr txBox="1"/>
      </xdr:nvSpPr>
      <xdr:spPr>
        <a:xfrm>
          <a:off x="4686300" y="1183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54756</xdr:rowOff>
    </xdr:from>
    <xdr:to>
      <xdr:col>24</xdr:col>
      <xdr:colOff>152400</xdr:colOff>
      <xdr:row>70</xdr:row>
      <xdr:rowOff>54756</xdr:rowOff>
    </xdr:to>
    <xdr:cxnSp macro="">
      <xdr:nvCxnSpPr>
        <xdr:cNvPr id="173" name="直線コネクタ 172"/>
        <xdr:cNvCxnSpPr/>
      </xdr:nvCxnSpPr>
      <xdr:spPr>
        <a:xfrm>
          <a:off x="4546600" y="1205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44735</xdr:rowOff>
    </xdr:from>
    <xdr:to>
      <xdr:col>24</xdr:col>
      <xdr:colOff>63500</xdr:colOff>
      <xdr:row>78</xdr:row>
      <xdr:rowOff>85637</xdr:rowOff>
    </xdr:to>
    <xdr:cxnSp macro="">
      <xdr:nvCxnSpPr>
        <xdr:cNvPr id="174" name="直線コネクタ 173"/>
        <xdr:cNvCxnSpPr/>
      </xdr:nvCxnSpPr>
      <xdr:spPr>
        <a:xfrm>
          <a:off x="3797300" y="13417835"/>
          <a:ext cx="838200" cy="4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163098</xdr:rowOff>
    </xdr:from>
    <xdr:ext cx="534377" cy="259045"/>
    <xdr:sp macro="" textlink="">
      <xdr:nvSpPr>
        <xdr:cNvPr id="175" name="維持補修費平均値テキスト"/>
        <xdr:cNvSpPr txBox="1"/>
      </xdr:nvSpPr>
      <xdr:spPr>
        <a:xfrm>
          <a:off x="4686300" y="1319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140221</xdr:rowOff>
    </xdr:from>
    <xdr:to>
      <xdr:col>24</xdr:col>
      <xdr:colOff>114300</xdr:colOff>
      <xdr:row>78</xdr:row>
      <xdr:rowOff>70371</xdr:rowOff>
    </xdr:to>
    <xdr:sp macro="" textlink="">
      <xdr:nvSpPr>
        <xdr:cNvPr id="176" name="フローチャート: 判断 175"/>
        <xdr:cNvSpPr/>
      </xdr:nvSpPr>
      <xdr:spPr>
        <a:xfrm>
          <a:off x="45847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44735</xdr:rowOff>
    </xdr:from>
    <xdr:to>
      <xdr:col>19</xdr:col>
      <xdr:colOff>177800</xdr:colOff>
      <xdr:row>78</xdr:row>
      <xdr:rowOff>116993</xdr:rowOff>
    </xdr:to>
    <xdr:cxnSp macro="">
      <xdr:nvCxnSpPr>
        <xdr:cNvPr id="177" name="直線コネクタ 176"/>
        <xdr:cNvCxnSpPr/>
      </xdr:nvCxnSpPr>
      <xdr:spPr>
        <a:xfrm flipV="1">
          <a:off x="2908300" y="13417835"/>
          <a:ext cx="889000" cy="7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149631</xdr:rowOff>
    </xdr:from>
    <xdr:to>
      <xdr:col>20</xdr:col>
      <xdr:colOff>38100</xdr:colOff>
      <xdr:row>78</xdr:row>
      <xdr:rowOff>79781</xdr:rowOff>
    </xdr:to>
    <xdr:sp macro="" textlink="">
      <xdr:nvSpPr>
        <xdr:cNvPr id="178" name="フローチャート: 判断 177"/>
        <xdr:cNvSpPr/>
      </xdr:nvSpPr>
      <xdr:spPr>
        <a:xfrm>
          <a:off x="3746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96308</xdr:rowOff>
    </xdr:from>
    <xdr:ext cx="469744" cy="259045"/>
    <xdr:sp macro="" textlink="">
      <xdr:nvSpPr>
        <xdr:cNvPr id="179" name="テキスト ボックス 178"/>
        <xdr:cNvSpPr txBox="1"/>
      </xdr:nvSpPr>
      <xdr:spPr>
        <a:xfrm>
          <a:off x="3562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73692</xdr:rowOff>
    </xdr:from>
    <xdr:to>
      <xdr:col>15</xdr:col>
      <xdr:colOff>50800</xdr:colOff>
      <xdr:row>78</xdr:row>
      <xdr:rowOff>116993</xdr:rowOff>
    </xdr:to>
    <xdr:cxnSp macro="">
      <xdr:nvCxnSpPr>
        <xdr:cNvPr id="180" name="直線コネクタ 179"/>
        <xdr:cNvCxnSpPr/>
      </xdr:nvCxnSpPr>
      <xdr:spPr>
        <a:xfrm>
          <a:off x="2019300" y="13446792"/>
          <a:ext cx="889000" cy="4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44608</xdr:rowOff>
    </xdr:from>
    <xdr:to>
      <xdr:col>15</xdr:col>
      <xdr:colOff>101600</xdr:colOff>
      <xdr:row>78</xdr:row>
      <xdr:rowOff>146208</xdr:rowOff>
    </xdr:to>
    <xdr:sp macro="" textlink="">
      <xdr:nvSpPr>
        <xdr:cNvPr id="181" name="フローチャート: 判断 180"/>
        <xdr:cNvSpPr/>
      </xdr:nvSpPr>
      <xdr:spPr>
        <a:xfrm>
          <a:off x="2857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162735</xdr:rowOff>
    </xdr:from>
    <xdr:ext cx="469744" cy="259045"/>
    <xdr:sp macro="" textlink="">
      <xdr:nvSpPr>
        <xdr:cNvPr id="182" name="テキスト ボックス 181"/>
        <xdr:cNvSpPr txBox="1"/>
      </xdr:nvSpPr>
      <xdr:spPr>
        <a:xfrm>
          <a:off x="2673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66700</xdr:rowOff>
    </xdr:from>
    <xdr:to>
      <xdr:col>10</xdr:col>
      <xdr:colOff>114300</xdr:colOff>
      <xdr:row>78</xdr:row>
      <xdr:rowOff>73692</xdr:rowOff>
    </xdr:to>
    <xdr:cxnSp macro="">
      <xdr:nvCxnSpPr>
        <xdr:cNvPr id="183" name="直線コネクタ 182"/>
        <xdr:cNvCxnSpPr/>
      </xdr:nvCxnSpPr>
      <xdr:spPr>
        <a:xfrm>
          <a:off x="1130300" y="13439800"/>
          <a:ext cx="889000" cy="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22968</xdr:rowOff>
    </xdr:from>
    <xdr:to>
      <xdr:col>10</xdr:col>
      <xdr:colOff>165100</xdr:colOff>
      <xdr:row>78</xdr:row>
      <xdr:rowOff>124568</xdr:rowOff>
    </xdr:to>
    <xdr:sp macro="" textlink="">
      <xdr:nvSpPr>
        <xdr:cNvPr id="184" name="フローチャート: 判断 183"/>
        <xdr:cNvSpPr/>
      </xdr:nvSpPr>
      <xdr:spPr>
        <a:xfrm>
          <a:off x="1968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115695</xdr:rowOff>
    </xdr:from>
    <xdr:ext cx="469744" cy="259045"/>
    <xdr:sp macro="" textlink="">
      <xdr:nvSpPr>
        <xdr:cNvPr id="185" name="テキスト ボックス 184"/>
        <xdr:cNvSpPr txBox="1"/>
      </xdr:nvSpPr>
      <xdr:spPr>
        <a:xfrm>
          <a:off x="1784428" y="134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5404</xdr:rowOff>
    </xdr:from>
    <xdr:to>
      <xdr:col>6</xdr:col>
      <xdr:colOff>38100</xdr:colOff>
      <xdr:row>78</xdr:row>
      <xdr:rowOff>107004</xdr:rowOff>
    </xdr:to>
    <xdr:sp macro="" textlink="">
      <xdr:nvSpPr>
        <xdr:cNvPr id="186" name="フローチャート: 判断 185"/>
        <xdr:cNvSpPr/>
      </xdr:nvSpPr>
      <xdr:spPr>
        <a:xfrm>
          <a:off x="1079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123531</xdr:rowOff>
    </xdr:from>
    <xdr:ext cx="469744" cy="259045"/>
    <xdr:sp macro="" textlink="">
      <xdr:nvSpPr>
        <xdr:cNvPr id="187" name="テキスト ボックス 186"/>
        <xdr:cNvSpPr txBox="1"/>
      </xdr:nvSpPr>
      <xdr:spPr>
        <a:xfrm>
          <a:off x="895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34837</xdr:rowOff>
    </xdr:from>
    <xdr:to>
      <xdr:col>24</xdr:col>
      <xdr:colOff>114300</xdr:colOff>
      <xdr:row>78</xdr:row>
      <xdr:rowOff>136437</xdr:rowOff>
    </xdr:to>
    <xdr:sp macro="" textlink="">
      <xdr:nvSpPr>
        <xdr:cNvPr id="193" name="楕円 192"/>
        <xdr:cNvSpPr/>
      </xdr:nvSpPr>
      <xdr:spPr>
        <a:xfrm>
          <a:off x="4584700" y="1340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121214</xdr:rowOff>
    </xdr:from>
    <xdr:ext cx="469744" cy="259045"/>
    <xdr:sp macro="" textlink="">
      <xdr:nvSpPr>
        <xdr:cNvPr id="194" name="維持補修費該当値テキスト"/>
        <xdr:cNvSpPr txBox="1"/>
      </xdr:nvSpPr>
      <xdr:spPr>
        <a:xfrm>
          <a:off x="4686300" y="1332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165385</xdr:rowOff>
    </xdr:from>
    <xdr:to>
      <xdr:col>20</xdr:col>
      <xdr:colOff>38100</xdr:colOff>
      <xdr:row>78</xdr:row>
      <xdr:rowOff>95535</xdr:rowOff>
    </xdr:to>
    <xdr:sp macro="" textlink="">
      <xdr:nvSpPr>
        <xdr:cNvPr id="195" name="楕円 194"/>
        <xdr:cNvSpPr/>
      </xdr:nvSpPr>
      <xdr:spPr>
        <a:xfrm>
          <a:off x="3746500" y="1336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86662</xdr:rowOff>
    </xdr:from>
    <xdr:ext cx="469744" cy="259045"/>
    <xdr:sp macro="" textlink="">
      <xdr:nvSpPr>
        <xdr:cNvPr id="196" name="テキスト ボックス 195"/>
        <xdr:cNvSpPr txBox="1"/>
      </xdr:nvSpPr>
      <xdr:spPr>
        <a:xfrm>
          <a:off x="3562428" y="1345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66193</xdr:rowOff>
    </xdr:from>
    <xdr:to>
      <xdr:col>15</xdr:col>
      <xdr:colOff>101600</xdr:colOff>
      <xdr:row>78</xdr:row>
      <xdr:rowOff>167793</xdr:rowOff>
    </xdr:to>
    <xdr:sp macro="" textlink="">
      <xdr:nvSpPr>
        <xdr:cNvPr id="197" name="楕円 196"/>
        <xdr:cNvSpPr/>
      </xdr:nvSpPr>
      <xdr:spPr>
        <a:xfrm>
          <a:off x="2857500" y="134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158920</xdr:rowOff>
    </xdr:from>
    <xdr:ext cx="469744" cy="259045"/>
    <xdr:sp macro="" textlink="">
      <xdr:nvSpPr>
        <xdr:cNvPr id="198" name="テキスト ボックス 197"/>
        <xdr:cNvSpPr txBox="1"/>
      </xdr:nvSpPr>
      <xdr:spPr>
        <a:xfrm>
          <a:off x="2673428" y="1353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22892</xdr:rowOff>
    </xdr:from>
    <xdr:to>
      <xdr:col>10</xdr:col>
      <xdr:colOff>165100</xdr:colOff>
      <xdr:row>78</xdr:row>
      <xdr:rowOff>124492</xdr:rowOff>
    </xdr:to>
    <xdr:sp macro="" textlink="">
      <xdr:nvSpPr>
        <xdr:cNvPr id="199" name="楕円 198"/>
        <xdr:cNvSpPr/>
      </xdr:nvSpPr>
      <xdr:spPr>
        <a:xfrm>
          <a:off x="1968500" y="1339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141019</xdr:rowOff>
    </xdr:from>
    <xdr:ext cx="469744" cy="259045"/>
    <xdr:sp macro="" textlink="">
      <xdr:nvSpPr>
        <xdr:cNvPr id="200" name="テキスト ボックス 199"/>
        <xdr:cNvSpPr txBox="1"/>
      </xdr:nvSpPr>
      <xdr:spPr>
        <a:xfrm>
          <a:off x="1784428" y="131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15900</xdr:rowOff>
    </xdr:from>
    <xdr:to>
      <xdr:col>6</xdr:col>
      <xdr:colOff>38100</xdr:colOff>
      <xdr:row>78</xdr:row>
      <xdr:rowOff>117500</xdr:rowOff>
    </xdr:to>
    <xdr:sp macro="" textlink="">
      <xdr:nvSpPr>
        <xdr:cNvPr id="201" name="楕円 200"/>
        <xdr:cNvSpPr/>
      </xdr:nvSpPr>
      <xdr:spPr>
        <a:xfrm>
          <a:off x="1079500" y="133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108627</xdr:rowOff>
    </xdr:from>
    <xdr:ext cx="469744" cy="259045"/>
    <xdr:sp macro="" textlink="">
      <xdr:nvSpPr>
        <xdr:cNvPr id="202" name="テキスト ボックス 201"/>
        <xdr:cNvSpPr txBox="1"/>
      </xdr:nvSpPr>
      <xdr:spPr>
        <a:xfrm>
          <a:off x="895428" y="134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4" name="直線コネクタ 213"/>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5" name="テキスト ボックス 214"/>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6" name="直線コネクタ 215"/>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7" name="テキスト ボックス 216"/>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8" name="直線コネクタ 217"/>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19" name="テキスト ボックス 218"/>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2" name="直線コネクタ 221"/>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3" name="テキスト ボックス 222"/>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4" name="直線コネクタ 223"/>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5" name="テキスト ボックス 224"/>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6" name="直線コネクタ 225"/>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7" name="テキスト ボックス 226"/>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114883</xdr:rowOff>
    </xdr:from>
    <xdr:to>
      <xdr:col>24</xdr:col>
      <xdr:colOff>62865</xdr:colOff>
      <xdr:row>98</xdr:row>
      <xdr:rowOff>157716</xdr:rowOff>
    </xdr:to>
    <xdr:cxnSp macro="">
      <xdr:nvCxnSpPr>
        <xdr:cNvPr id="231" name="直線コネクタ 230"/>
        <xdr:cNvCxnSpPr/>
      </xdr:nvCxnSpPr>
      <xdr:spPr>
        <a:xfrm flipV="1">
          <a:off x="4633595" y="15545383"/>
          <a:ext cx="1270" cy="141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161543</xdr:rowOff>
    </xdr:from>
    <xdr:ext cx="534377" cy="259045"/>
    <xdr:sp macro="" textlink="">
      <xdr:nvSpPr>
        <xdr:cNvPr id="232" name="扶助費最小値テキスト"/>
        <xdr:cNvSpPr txBox="1"/>
      </xdr:nvSpPr>
      <xdr:spPr>
        <a:xfrm>
          <a:off x="4686300" y="1696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157716</xdr:rowOff>
    </xdr:from>
    <xdr:to>
      <xdr:col>24</xdr:col>
      <xdr:colOff>152400</xdr:colOff>
      <xdr:row>98</xdr:row>
      <xdr:rowOff>157716</xdr:rowOff>
    </xdr:to>
    <xdr:cxnSp macro="">
      <xdr:nvCxnSpPr>
        <xdr:cNvPr id="233" name="直線コネクタ 232"/>
        <xdr:cNvCxnSpPr/>
      </xdr:nvCxnSpPr>
      <xdr:spPr>
        <a:xfrm>
          <a:off x="4546600" y="1695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61560</xdr:rowOff>
    </xdr:from>
    <xdr:ext cx="599010" cy="259045"/>
    <xdr:sp macro="" textlink="">
      <xdr:nvSpPr>
        <xdr:cNvPr id="234" name="扶助費最大値テキスト"/>
        <xdr:cNvSpPr txBox="1"/>
      </xdr:nvSpPr>
      <xdr:spPr>
        <a:xfrm>
          <a:off x="4686300" y="1532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114883</xdr:rowOff>
    </xdr:from>
    <xdr:to>
      <xdr:col>24</xdr:col>
      <xdr:colOff>152400</xdr:colOff>
      <xdr:row>90</xdr:row>
      <xdr:rowOff>114883</xdr:rowOff>
    </xdr:to>
    <xdr:cxnSp macro="">
      <xdr:nvCxnSpPr>
        <xdr:cNvPr id="235" name="直線コネクタ 234"/>
        <xdr:cNvCxnSpPr/>
      </xdr:nvCxnSpPr>
      <xdr:spPr>
        <a:xfrm>
          <a:off x="4546600" y="15545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73464</xdr:rowOff>
    </xdr:from>
    <xdr:to>
      <xdr:col>24</xdr:col>
      <xdr:colOff>63500</xdr:colOff>
      <xdr:row>97</xdr:row>
      <xdr:rowOff>82122</xdr:rowOff>
    </xdr:to>
    <xdr:cxnSp macro="">
      <xdr:nvCxnSpPr>
        <xdr:cNvPr id="236" name="直線コネクタ 235"/>
        <xdr:cNvCxnSpPr/>
      </xdr:nvCxnSpPr>
      <xdr:spPr>
        <a:xfrm flipV="1">
          <a:off x="3797300" y="16361214"/>
          <a:ext cx="838200" cy="35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169313</xdr:rowOff>
    </xdr:from>
    <xdr:ext cx="599010" cy="259045"/>
    <xdr:sp macro="" textlink="">
      <xdr:nvSpPr>
        <xdr:cNvPr id="237" name="扶助費平均値テキスト"/>
        <xdr:cNvSpPr txBox="1"/>
      </xdr:nvSpPr>
      <xdr:spPr>
        <a:xfrm>
          <a:off x="4686300" y="16114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146436</xdr:rowOff>
    </xdr:from>
    <xdr:to>
      <xdr:col>24</xdr:col>
      <xdr:colOff>114300</xdr:colOff>
      <xdr:row>95</xdr:row>
      <xdr:rowOff>76586</xdr:rowOff>
    </xdr:to>
    <xdr:sp macro="" textlink="">
      <xdr:nvSpPr>
        <xdr:cNvPr id="238" name="フローチャート: 判断 237"/>
        <xdr:cNvSpPr/>
      </xdr:nvSpPr>
      <xdr:spPr>
        <a:xfrm>
          <a:off x="4584700" y="1626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82122</xdr:rowOff>
    </xdr:from>
    <xdr:to>
      <xdr:col>19</xdr:col>
      <xdr:colOff>177800</xdr:colOff>
      <xdr:row>97</xdr:row>
      <xdr:rowOff>93666</xdr:rowOff>
    </xdr:to>
    <xdr:cxnSp macro="">
      <xdr:nvCxnSpPr>
        <xdr:cNvPr id="239" name="直線コネクタ 238"/>
        <xdr:cNvCxnSpPr/>
      </xdr:nvCxnSpPr>
      <xdr:spPr>
        <a:xfrm flipV="1">
          <a:off x="2908300" y="16712772"/>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86142</xdr:rowOff>
    </xdr:from>
    <xdr:to>
      <xdr:col>20</xdr:col>
      <xdr:colOff>38100</xdr:colOff>
      <xdr:row>97</xdr:row>
      <xdr:rowOff>16292</xdr:rowOff>
    </xdr:to>
    <xdr:sp macro="" textlink="">
      <xdr:nvSpPr>
        <xdr:cNvPr id="240" name="フローチャート: 判断 239"/>
        <xdr:cNvSpPr/>
      </xdr:nvSpPr>
      <xdr:spPr>
        <a:xfrm>
          <a:off x="3746500" y="1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32819</xdr:rowOff>
    </xdr:from>
    <xdr:ext cx="534377" cy="259045"/>
    <xdr:sp macro="" textlink="">
      <xdr:nvSpPr>
        <xdr:cNvPr id="241" name="テキスト ボックス 240"/>
        <xdr:cNvSpPr txBox="1"/>
      </xdr:nvSpPr>
      <xdr:spPr>
        <a:xfrm>
          <a:off x="3530111" y="1632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93666</xdr:rowOff>
    </xdr:from>
    <xdr:to>
      <xdr:col>15</xdr:col>
      <xdr:colOff>50800</xdr:colOff>
      <xdr:row>97</xdr:row>
      <xdr:rowOff>131184</xdr:rowOff>
    </xdr:to>
    <xdr:cxnSp macro="">
      <xdr:nvCxnSpPr>
        <xdr:cNvPr id="242" name="直線コネクタ 241"/>
        <xdr:cNvCxnSpPr/>
      </xdr:nvCxnSpPr>
      <xdr:spPr>
        <a:xfrm flipV="1">
          <a:off x="2019300" y="16724316"/>
          <a:ext cx="889000" cy="3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124605</xdr:rowOff>
    </xdr:from>
    <xdr:to>
      <xdr:col>15</xdr:col>
      <xdr:colOff>101600</xdr:colOff>
      <xdr:row>97</xdr:row>
      <xdr:rowOff>54755</xdr:rowOff>
    </xdr:to>
    <xdr:sp macro="" textlink="">
      <xdr:nvSpPr>
        <xdr:cNvPr id="243" name="フローチャート: 判断 242"/>
        <xdr:cNvSpPr/>
      </xdr:nvSpPr>
      <xdr:spPr>
        <a:xfrm>
          <a:off x="2857500" y="165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71282</xdr:rowOff>
    </xdr:from>
    <xdr:ext cx="534377" cy="259045"/>
    <xdr:sp macro="" textlink="">
      <xdr:nvSpPr>
        <xdr:cNvPr id="244" name="テキスト ボックス 243"/>
        <xdr:cNvSpPr txBox="1"/>
      </xdr:nvSpPr>
      <xdr:spPr>
        <a:xfrm>
          <a:off x="2641111" y="163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103467</xdr:rowOff>
    </xdr:from>
    <xdr:to>
      <xdr:col>10</xdr:col>
      <xdr:colOff>114300</xdr:colOff>
      <xdr:row>97</xdr:row>
      <xdr:rowOff>131184</xdr:rowOff>
    </xdr:to>
    <xdr:cxnSp macro="">
      <xdr:nvCxnSpPr>
        <xdr:cNvPr id="245" name="直線コネクタ 244"/>
        <xdr:cNvCxnSpPr/>
      </xdr:nvCxnSpPr>
      <xdr:spPr>
        <a:xfrm>
          <a:off x="1130300" y="16734117"/>
          <a:ext cx="889000" cy="2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31665</xdr:rowOff>
    </xdr:from>
    <xdr:to>
      <xdr:col>10</xdr:col>
      <xdr:colOff>165100</xdr:colOff>
      <xdr:row>97</xdr:row>
      <xdr:rowOff>133265</xdr:rowOff>
    </xdr:to>
    <xdr:sp macro="" textlink="">
      <xdr:nvSpPr>
        <xdr:cNvPr id="246" name="フローチャート: 判断 245"/>
        <xdr:cNvSpPr/>
      </xdr:nvSpPr>
      <xdr:spPr>
        <a:xfrm>
          <a:off x="1968500" y="1666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149792</xdr:rowOff>
    </xdr:from>
    <xdr:ext cx="534377" cy="259045"/>
    <xdr:sp macro="" textlink="">
      <xdr:nvSpPr>
        <xdr:cNvPr id="247" name="テキスト ボックス 246"/>
        <xdr:cNvSpPr txBox="1"/>
      </xdr:nvSpPr>
      <xdr:spPr>
        <a:xfrm>
          <a:off x="1752111" y="1643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60410</xdr:rowOff>
    </xdr:from>
    <xdr:to>
      <xdr:col>6</xdr:col>
      <xdr:colOff>38100</xdr:colOff>
      <xdr:row>97</xdr:row>
      <xdr:rowOff>162010</xdr:rowOff>
    </xdr:to>
    <xdr:sp macro="" textlink="">
      <xdr:nvSpPr>
        <xdr:cNvPr id="248" name="フローチャート: 判断 247"/>
        <xdr:cNvSpPr/>
      </xdr:nvSpPr>
      <xdr:spPr>
        <a:xfrm>
          <a:off x="1079500" y="1669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153137</xdr:rowOff>
    </xdr:from>
    <xdr:ext cx="534377" cy="259045"/>
    <xdr:sp macro="" textlink="">
      <xdr:nvSpPr>
        <xdr:cNvPr id="249" name="テキスト ボックス 248"/>
        <xdr:cNvSpPr txBox="1"/>
      </xdr:nvSpPr>
      <xdr:spPr>
        <a:xfrm>
          <a:off x="863111" y="1678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22664</xdr:rowOff>
    </xdr:from>
    <xdr:to>
      <xdr:col>24</xdr:col>
      <xdr:colOff>114300</xdr:colOff>
      <xdr:row>95</xdr:row>
      <xdr:rowOff>124264</xdr:rowOff>
    </xdr:to>
    <xdr:sp macro="" textlink="">
      <xdr:nvSpPr>
        <xdr:cNvPr id="255" name="楕円 254"/>
        <xdr:cNvSpPr/>
      </xdr:nvSpPr>
      <xdr:spPr>
        <a:xfrm>
          <a:off x="4584700" y="1631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1091</xdr:rowOff>
    </xdr:from>
    <xdr:ext cx="599010" cy="259045"/>
    <xdr:sp macro="" textlink="">
      <xdr:nvSpPr>
        <xdr:cNvPr id="256" name="扶助費該当値テキスト"/>
        <xdr:cNvSpPr txBox="1"/>
      </xdr:nvSpPr>
      <xdr:spPr>
        <a:xfrm>
          <a:off x="4686300" y="1628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31322</xdr:rowOff>
    </xdr:from>
    <xdr:to>
      <xdr:col>20</xdr:col>
      <xdr:colOff>38100</xdr:colOff>
      <xdr:row>97</xdr:row>
      <xdr:rowOff>132922</xdr:rowOff>
    </xdr:to>
    <xdr:sp macro="" textlink="">
      <xdr:nvSpPr>
        <xdr:cNvPr id="257" name="楕円 256"/>
        <xdr:cNvSpPr/>
      </xdr:nvSpPr>
      <xdr:spPr>
        <a:xfrm>
          <a:off x="3746500" y="1666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124049</xdr:rowOff>
    </xdr:from>
    <xdr:ext cx="534377" cy="259045"/>
    <xdr:sp macro="" textlink="">
      <xdr:nvSpPr>
        <xdr:cNvPr id="258" name="テキスト ボックス 257"/>
        <xdr:cNvSpPr txBox="1"/>
      </xdr:nvSpPr>
      <xdr:spPr>
        <a:xfrm>
          <a:off x="3530111" y="1675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42866</xdr:rowOff>
    </xdr:from>
    <xdr:to>
      <xdr:col>15</xdr:col>
      <xdr:colOff>101600</xdr:colOff>
      <xdr:row>97</xdr:row>
      <xdr:rowOff>144466</xdr:rowOff>
    </xdr:to>
    <xdr:sp macro="" textlink="">
      <xdr:nvSpPr>
        <xdr:cNvPr id="259" name="楕円 258"/>
        <xdr:cNvSpPr/>
      </xdr:nvSpPr>
      <xdr:spPr>
        <a:xfrm>
          <a:off x="2857500" y="1667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135593</xdr:rowOff>
    </xdr:from>
    <xdr:ext cx="534377" cy="259045"/>
    <xdr:sp macro="" textlink="">
      <xdr:nvSpPr>
        <xdr:cNvPr id="260" name="テキスト ボックス 259"/>
        <xdr:cNvSpPr txBox="1"/>
      </xdr:nvSpPr>
      <xdr:spPr>
        <a:xfrm>
          <a:off x="2641111" y="1676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80384</xdr:rowOff>
    </xdr:from>
    <xdr:to>
      <xdr:col>10</xdr:col>
      <xdr:colOff>165100</xdr:colOff>
      <xdr:row>98</xdr:row>
      <xdr:rowOff>10534</xdr:rowOff>
    </xdr:to>
    <xdr:sp macro="" textlink="">
      <xdr:nvSpPr>
        <xdr:cNvPr id="261" name="楕円 260"/>
        <xdr:cNvSpPr/>
      </xdr:nvSpPr>
      <xdr:spPr>
        <a:xfrm>
          <a:off x="1968500" y="1671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1661</xdr:rowOff>
    </xdr:from>
    <xdr:ext cx="534377" cy="259045"/>
    <xdr:sp macro="" textlink="">
      <xdr:nvSpPr>
        <xdr:cNvPr id="262" name="テキスト ボックス 261"/>
        <xdr:cNvSpPr txBox="1"/>
      </xdr:nvSpPr>
      <xdr:spPr>
        <a:xfrm>
          <a:off x="1752111" y="1680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52667</xdr:rowOff>
    </xdr:from>
    <xdr:to>
      <xdr:col>6</xdr:col>
      <xdr:colOff>38100</xdr:colOff>
      <xdr:row>97</xdr:row>
      <xdr:rowOff>154267</xdr:rowOff>
    </xdr:to>
    <xdr:sp macro="" textlink="">
      <xdr:nvSpPr>
        <xdr:cNvPr id="263" name="楕円 262"/>
        <xdr:cNvSpPr/>
      </xdr:nvSpPr>
      <xdr:spPr>
        <a:xfrm>
          <a:off x="1079500" y="166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170794</xdr:rowOff>
    </xdr:from>
    <xdr:ext cx="534377" cy="259045"/>
    <xdr:sp macro="" textlink="">
      <xdr:nvSpPr>
        <xdr:cNvPr id="264" name="テキスト ボックス 263"/>
        <xdr:cNvSpPr txBox="1"/>
      </xdr:nvSpPr>
      <xdr:spPr>
        <a:xfrm>
          <a:off x="863111" y="164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7" name="テキスト ボックス 276"/>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44484</xdr:rowOff>
    </xdr:from>
    <xdr:to>
      <xdr:col>54</xdr:col>
      <xdr:colOff>189865</xdr:colOff>
      <xdr:row>39</xdr:row>
      <xdr:rowOff>7176</xdr:rowOff>
    </xdr:to>
    <xdr:cxnSp macro="">
      <xdr:nvCxnSpPr>
        <xdr:cNvPr id="287" name="直線コネクタ 286"/>
        <xdr:cNvCxnSpPr/>
      </xdr:nvCxnSpPr>
      <xdr:spPr>
        <a:xfrm flipV="1">
          <a:off x="10475595" y="5530884"/>
          <a:ext cx="1270" cy="116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11003</xdr:rowOff>
    </xdr:from>
    <xdr:ext cx="534377" cy="259045"/>
    <xdr:sp macro="" textlink="">
      <xdr:nvSpPr>
        <xdr:cNvPr id="288" name="補助費等最小値テキスト"/>
        <xdr:cNvSpPr txBox="1"/>
      </xdr:nvSpPr>
      <xdr:spPr>
        <a:xfrm>
          <a:off x="10528300" y="669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7176</xdr:rowOff>
    </xdr:from>
    <xdr:to>
      <xdr:col>55</xdr:col>
      <xdr:colOff>88900</xdr:colOff>
      <xdr:row>39</xdr:row>
      <xdr:rowOff>7176</xdr:rowOff>
    </xdr:to>
    <xdr:cxnSp macro="">
      <xdr:nvCxnSpPr>
        <xdr:cNvPr id="289" name="直線コネクタ 288"/>
        <xdr:cNvCxnSpPr/>
      </xdr:nvCxnSpPr>
      <xdr:spPr>
        <a:xfrm>
          <a:off x="10388600" y="669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162611</xdr:rowOff>
    </xdr:from>
    <xdr:ext cx="599010" cy="259045"/>
    <xdr:sp macro="" textlink="">
      <xdr:nvSpPr>
        <xdr:cNvPr id="290" name="補助費等最大値テキスト"/>
        <xdr:cNvSpPr txBox="1"/>
      </xdr:nvSpPr>
      <xdr:spPr>
        <a:xfrm>
          <a:off x="10528300" y="530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44484</xdr:rowOff>
    </xdr:from>
    <xdr:to>
      <xdr:col>55</xdr:col>
      <xdr:colOff>88900</xdr:colOff>
      <xdr:row>32</xdr:row>
      <xdr:rowOff>44484</xdr:rowOff>
    </xdr:to>
    <xdr:cxnSp macro="">
      <xdr:nvCxnSpPr>
        <xdr:cNvPr id="291" name="直線コネクタ 290"/>
        <xdr:cNvCxnSpPr/>
      </xdr:nvCxnSpPr>
      <xdr:spPr>
        <a:xfrm>
          <a:off x="10388600" y="553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83483</xdr:rowOff>
    </xdr:from>
    <xdr:to>
      <xdr:col>55</xdr:col>
      <xdr:colOff>0</xdr:colOff>
      <xdr:row>38</xdr:row>
      <xdr:rowOff>66804</xdr:rowOff>
    </xdr:to>
    <xdr:cxnSp macro="">
      <xdr:nvCxnSpPr>
        <xdr:cNvPr id="292" name="直線コネクタ 291"/>
        <xdr:cNvCxnSpPr/>
      </xdr:nvCxnSpPr>
      <xdr:spPr>
        <a:xfrm>
          <a:off x="9639300" y="5569883"/>
          <a:ext cx="838200" cy="101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23995</xdr:rowOff>
    </xdr:from>
    <xdr:ext cx="534377" cy="259045"/>
    <xdr:sp macro="" textlink="">
      <xdr:nvSpPr>
        <xdr:cNvPr id="293" name="補助費等平均値テキスト"/>
        <xdr:cNvSpPr txBox="1"/>
      </xdr:nvSpPr>
      <xdr:spPr>
        <a:xfrm>
          <a:off x="10528300" y="602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1118</xdr:rowOff>
    </xdr:from>
    <xdr:to>
      <xdr:col>55</xdr:col>
      <xdr:colOff>50800</xdr:colOff>
      <xdr:row>36</xdr:row>
      <xdr:rowOff>102718</xdr:rowOff>
    </xdr:to>
    <xdr:sp macro="" textlink="">
      <xdr:nvSpPr>
        <xdr:cNvPr id="294" name="フローチャート: 判断 293"/>
        <xdr:cNvSpPr/>
      </xdr:nvSpPr>
      <xdr:spPr>
        <a:xfrm>
          <a:off x="10426700" y="617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83483</xdr:rowOff>
    </xdr:from>
    <xdr:to>
      <xdr:col>50</xdr:col>
      <xdr:colOff>114300</xdr:colOff>
      <xdr:row>39</xdr:row>
      <xdr:rowOff>23013</xdr:rowOff>
    </xdr:to>
    <xdr:cxnSp macro="">
      <xdr:nvCxnSpPr>
        <xdr:cNvPr id="295" name="直線コネクタ 294"/>
        <xdr:cNvCxnSpPr/>
      </xdr:nvCxnSpPr>
      <xdr:spPr>
        <a:xfrm flipV="1">
          <a:off x="8750300" y="5569883"/>
          <a:ext cx="889000" cy="113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100037</xdr:rowOff>
    </xdr:from>
    <xdr:to>
      <xdr:col>50</xdr:col>
      <xdr:colOff>165100</xdr:colOff>
      <xdr:row>31</xdr:row>
      <xdr:rowOff>30187</xdr:rowOff>
    </xdr:to>
    <xdr:sp macro="" textlink="">
      <xdr:nvSpPr>
        <xdr:cNvPr id="296" name="フローチャート: 判断 295"/>
        <xdr:cNvSpPr/>
      </xdr:nvSpPr>
      <xdr:spPr>
        <a:xfrm>
          <a:off x="9588500" y="524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46714</xdr:rowOff>
    </xdr:from>
    <xdr:ext cx="599010" cy="259045"/>
    <xdr:sp macro="" textlink="">
      <xdr:nvSpPr>
        <xdr:cNvPr id="297" name="テキスト ボックス 296"/>
        <xdr:cNvSpPr txBox="1"/>
      </xdr:nvSpPr>
      <xdr:spPr>
        <a:xfrm>
          <a:off x="9339795" y="501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3911</xdr:rowOff>
    </xdr:from>
    <xdr:to>
      <xdr:col>45</xdr:col>
      <xdr:colOff>177800</xdr:colOff>
      <xdr:row>39</xdr:row>
      <xdr:rowOff>23013</xdr:rowOff>
    </xdr:to>
    <xdr:cxnSp macro="">
      <xdr:nvCxnSpPr>
        <xdr:cNvPr id="298" name="直線コネクタ 297"/>
        <xdr:cNvCxnSpPr/>
      </xdr:nvCxnSpPr>
      <xdr:spPr>
        <a:xfrm>
          <a:off x="7861300" y="6690461"/>
          <a:ext cx="889000" cy="1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40418</xdr:rowOff>
    </xdr:from>
    <xdr:to>
      <xdr:col>46</xdr:col>
      <xdr:colOff>38100</xdr:colOff>
      <xdr:row>37</xdr:row>
      <xdr:rowOff>142018</xdr:rowOff>
    </xdr:to>
    <xdr:sp macro="" textlink="">
      <xdr:nvSpPr>
        <xdr:cNvPr id="299" name="フローチャート: 判断 298"/>
        <xdr:cNvSpPr/>
      </xdr:nvSpPr>
      <xdr:spPr>
        <a:xfrm>
          <a:off x="8699500" y="638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158545</xdr:rowOff>
    </xdr:from>
    <xdr:ext cx="534377" cy="259045"/>
    <xdr:sp macro="" textlink="">
      <xdr:nvSpPr>
        <xdr:cNvPr id="300" name="テキスト ボックス 299"/>
        <xdr:cNvSpPr txBox="1"/>
      </xdr:nvSpPr>
      <xdr:spPr>
        <a:xfrm>
          <a:off x="8483111" y="615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1616</xdr:rowOff>
    </xdr:from>
    <xdr:to>
      <xdr:col>41</xdr:col>
      <xdr:colOff>50800</xdr:colOff>
      <xdr:row>39</xdr:row>
      <xdr:rowOff>3911</xdr:rowOff>
    </xdr:to>
    <xdr:cxnSp macro="">
      <xdr:nvCxnSpPr>
        <xdr:cNvPr id="301" name="直線コネクタ 300"/>
        <xdr:cNvCxnSpPr/>
      </xdr:nvCxnSpPr>
      <xdr:spPr>
        <a:xfrm>
          <a:off x="6972300" y="6688166"/>
          <a:ext cx="889000" cy="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115646</xdr:rowOff>
    </xdr:from>
    <xdr:to>
      <xdr:col>41</xdr:col>
      <xdr:colOff>101600</xdr:colOff>
      <xdr:row>38</xdr:row>
      <xdr:rowOff>45796</xdr:rowOff>
    </xdr:to>
    <xdr:sp macro="" textlink="">
      <xdr:nvSpPr>
        <xdr:cNvPr id="302" name="フローチャート: 判断 301"/>
        <xdr:cNvSpPr/>
      </xdr:nvSpPr>
      <xdr:spPr>
        <a:xfrm>
          <a:off x="7810500" y="645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62323</xdr:rowOff>
    </xdr:from>
    <xdr:ext cx="534377" cy="259045"/>
    <xdr:sp macro="" textlink="">
      <xdr:nvSpPr>
        <xdr:cNvPr id="303" name="テキスト ボックス 302"/>
        <xdr:cNvSpPr txBox="1"/>
      </xdr:nvSpPr>
      <xdr:spPr>
        <a:xfrm>
          <a:off x="7594111" y="623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121599</xdr:rowOff>
    </xdr:from>
    <xdr:to>
      <xdr:col>36</xdr:col>
      <xdr:colOff>165100</xdr:colOff>
      <xdr:row>38</xdr:row>
      <xdr:rowOff>51749</xdr:rowOff>
    </xdr:to>
    <xdr:sp macro="" textlink="">
      <xdr:nvSpPr>
        <xdr:cNvPr id="304" name="フローチャート: 判断 303"/>
        <xdr:cNvSpPr/>
      </xdr:nvSpPr>
      <xdr:spPr>
        <a:xfrm>
          <a:off x="6921500" y="646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68276</xdr:rowOff>
    </xdr:from>
    <xdr:ext cx="534377" cy="259045"/>
    <xdr:sp macro="" textlink="">
      <xdr:nvSpPr>
        <xdr:cNvPr id="305" name="テキスト ボックス 304"/>
        <xdr:cNvSpPr txBox="1"/>
      </xdr:nvSpPr>
      <xdr:spPr>
        <a:xfrm>
          <a:off x="6705111" y="624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16004</xdr:rowOff>
    </xdr:from>
    <xdr:to>
      <xdr:col>55</xdr:col>
      <xdr:colOff>50800</xdr:colOff>
      <xdr:row>38</xdr:row>
      <xdr:rowOff>117604</xdr:rowOff>
    </xdr:to>
    <xdr:sp macro="" textlink="">
      <xdr:nvSpPr>
        <xdr:cNvPr id="311" name="楕円 310"/>
        <xdr:cNvSpPr/>
      </xdr:nvSpPr>
      <xdr:spPr>
        <a:xfrm>
          <a:off x="10426700" y="65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102381</xdr:rowOff>
    </xdr:from>
    <xdr:ext cx="534377" cy="259045"/>
    <xdr:sp macro="" textlink="">
      <xdr:nvSpPr>
        <xdr:cNvPr id="312" name="補助費等該当値テキスト"/>
        <xdr:cNvSpPr txBox="1"/>
      </xdr:nvSpPr>
      <xdr:spPr>
        <a:xfrm>
          <a:off x="10528300" y="64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32683</xdr:rowOff>
    </xdr:from>
    <xdr:to>
      <xdr:col>50</xdr:col>
      <xdr:colOff>165100</xdr:colOff>
      <xdr:row>32</xdr:row>
      <xdr:rowOff>134283</xdr:rowOff>
    </xdr:to>
    <xdr:sp macro="" textlink="">
      <xdr:nvSpPr>
        <xdr:cNvPr id="313" name="楕円 312"/>
        <xdr:cNvSpPr/>
      </xdr:nvSpPr>
      <xdr:spPr>
        <a:xfrm>
          <a:off x="9588500" y="551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125410</xdr:rowOff>
    </xdr:from>
    <xdr:ext cx="599010" cy="259045"/>
    <xdr:sp macro="" textlink="">
      <xdr:nvSpPr>
        <xdr:cNvPr id="314" name="テキスト ボックス 313"/>
        <xdr:cNvSpPr txBox="1"/>
      </xdr:nvSpPr>
      <xdr:spPr>
        <a:xfrm>
          <a:off x="9339795" y="561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143663</xdr:rowOff>
    </xdr:from>
    <xdr:to>
      <xdr:col>46</xdr:col>
      <xdr:colOff>38100</xdr:colOff>
      <xdr:row>39</xdr:row>
      <xdr:rowOff>73813</xdr:rowOff>
    </xdr:to>
    <xdr:sp macro="" textlink="">
      <xdr:nvSpPr>
        <xdr:cNvPr id="315" name="楕円 314"/>
        <xdr:cNvSpPr/>
      </xdr:nvSpPr>
      <xdr:spPr>
        <a:xfrm>
          <a:off x="8699500" y="6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64940</xdr:rowOff>
    </xdr:from>
    <xdr:ext cx="534377" cy="259045"/>
    <xdr:sp macro="" textlink="">
      <xdr:nvSpPr>
        <xdr:cNvPr id="316" name="テキスト ボックス 315"/>
        <xdr:cNvSpPr txBox="1"/>
      </xdr:nvSpPr>
      <xdr:spPr>
        <a:xfrm>
          <a:off x="8483111" y="675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124561</xdr:rowOff>
    </xdr:from>
    <xdr:to>
      <xdr:col>41</xdr:col>
      <xdr:colOff>101600</xdr:colOff>
      <xdr:row>39</xdr:row>
      <xdr:rowOff>54711</xdr:rowOff>
    </xdr:to>
    <xdr:sp macro="" textlink="">
      <xdr:nvSpPr>
        <xdr:cNvPr id="317" name="楕円 316"/>
        <xdr:cNvSpPr/>
      </xdr:nvSpPr>
      <xdr:spPr>
        <a:xfrm>
          <a:off x="7810500" y="663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45838</xdr:rowOff>
    </xdr:from>
    <xdr:ext cx="534377" cy="259045"/>
    <xdr:sp macro="" textlink="">
      <xdr:nvSpPr>
        <xdr:cNvPr id="318" name="テキスト ボックス 317"/>
        <xdr:cNvSpPr txBox="1"/>
      </xdr:nvSpPr>
      <xdr:spPr>
        <a:xfrm>
          <a:off x="7594111" y="67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122266</xdr:rowOff>
    </xdr:from>
    <xdr:to>
      <xdr:col>36</xdr:col>
      <xdr:colOff>165100</xdr:colOff>
      <xdr:row>39</xdr:row>
      <xdr:rowOff>52416</xdr:rowOff>
    </xdr:to>
    <xdr:sp macro="" textlink="">
      <xdr:nvSpPr>
        <xdr:cNvPr id="319" name="楕円 318"/>
        <xdr:cNvSpPr/>
      </xdr:nvSpPr>
      <xdr:spPr>
        <a:xfrm>
          <a:off x="6921500" y="663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43543</xdr:rowOff>
    </xdr:from>
    <xdr:ext cx="534377" cy="259045"/>
    <xdr:sp macro="" textlink="">
      <xdr:nvSpPr>
        <xdr:cNvPr id="320" name="テキスト ボックス 319"/>
        <xdr:cNvSpPr txBox="1"/>
      </xdr:nvSpPr>
      <xdr:spPr>
        <a:xfrm>
          <a:off x="6705111" y="673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74732</xdr:rowOff>
    </xdr:from>
    <xdr:to>
      <xdr:col>54</xdr:col>
      <xdr:colOff>189865</xdr:colOff>
      <xdr:row>57</xdr:row>
      <xdr:rowOff>115324</xdr:rowOff>
    </xdr:to>
    <xdr:cxnSp macro="">
      <xdr:nvCxnSpPr>
        <xdr:cNvPr id="344" name="直線コネクタ 343"/>
        <xdr:cNvCxnSpPr/>
      </xdr:nvCxnSpPr>
      <xdr:spPr>
        <a:xfrm flipV="1">
          <a:off x="10475595" y="8647232"/>
          <a:ext cx="1270" cy="124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119151</xdr:rowOff>
    </xdr:from>
    <xdr:ext cx="534377" cy="259045"/>
    <xdr:sp macro="" textlink="">
      <xdr:nvSpPr>
        <xdr:cNvPr id="345" name="普通建設事業費最小値テキスト"/>
        <xdr:cNvSpPr txBox="1"/>
      </xdr:nvSpPr>
      <xdr:spPr>
        <a:xfrm>
          <a:off x="10528300" y="989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115324</xdr:rowOff>
    </xdr:from>
    <xdr:to>
      <xdr:col>55</xdr:col>
      <xdr:colOff>88900</xdr:colOff>
      <xdr:row>57</xdr:row>
      <xdr:rowOff>115324</xdr:rowOff>
    </xdr:to>
    <xdr:cxnSp macro="">
      <xdr:nvCxnSpPr>
        <xdr:cNvPr id="346" name="直線コネクタ 345"/>
        <xdr:cNvCxnSpPr/>
      </xdr:nvCxnSpPr>
      <xdr:spPr>
        <a:xfrm>
          <a:off x="10388600" y="988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21409</xdr:rowOff>
    </xdr:from>
    <xdr:ext cx="599010" cy="259045"/>
    <xdr:sp macro="" textlink="">
      <xdr:nvSpPr>
        <xdr:cNvPr id="347" name="普通建設事業費最大値テキスト"/>
        <xdr:cNvSpPr txBox="1"/>
      </xdr:nvSpPr>
      <xdr:spPr>
        <a:xfrm>
          <a:off x="10528300" y="842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74732</xdr:rowOff>
    </xdr:from>
    <xdr:to>
      <xdr:col>55</xdr:col>
      <xdr:colOff>88900</xdr:colOff>
      <xdr:row>50</xdr:row>
      <xdr:rowOff>74732</xdr:rowOff>
    </xdr:to>
    <xdr:cxnSp macro="">
      <xdr:nvCxnSpPr>
        <xdr:cNvPr id="348" name="直線コネクタ 347"/>
        <xdr:cNvCxnSpPr/>
      </xdr:nvCxnSpPr>
      <xdr:spPr>
        <a:xfrm>
          <a:off x="10388600" y="86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53404</xdr:rowOff>
    </xdr:from>
    <xdr:to>
      <xdr:col>55</xdr:col>
      <xdr:colOff>0</xdr:colOff>
      <xdr:row>54</xdr:row>
      <xdr:rowOff>91336</xdr:rowOff>
    </xdr:to>
    <xdr:cxnSp macro="">
      <xdr:nvCxnSpPr>
        <xdr:cNvPr id="349" name="直線コネクタ 348"/>
        <xdr:cNvCxnSpPr/>
      </xdr:nvCxnSpPr>
      <xdr:spPr>
        <a:xfrm flipV="1">
          <a:off x="9639300" y="9311704"/>
          <a:ext cx="838200" cy="3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121284</xdr:rowOff>
    </xdr:from>
    <xdr:ext cx="534377" cy="259045"/>
    <xdr:sp macro="" textlink="">
      <xdr:nvSpPr>
        <xdr:cNvPr id="350" name="普通建設事業費平均値テキスト"/>
        <xdr:cNvSpPr txBox="1"/>
      </xdr:nvSpPr>
      <xdr:spPr>
        <a:xfrm>
          <a:off x="10528300" y="9379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142857</xdr:rowOff>
    </xdr:from>
    <xdr:to>
      <xdr:col>55</xdr:col>
      <xdr:colOff>50800</xdr:colOff>
      <xdr:row>55</xdr:row>
      <xdr:rowOff>73007</xdr:rowOff>
    </xdr:to>
    <xdr:sp macro="" textlink="">
      <xdr:nvSpPr>
        <xdr:cNvPr id="351" name="フローチャート: 判断 350"/>
        <xdr:cNvSpPr/>
      </xdr:nvSpPr>
      <xdr:spPr>
        <a:xfrm>
          <a:off x="10426700" y="94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91336</xdr:rowOff>
    </xdr:from>
    <xdr:to>
      <xdr:col>50</xdr:col>
      <xdr:colOff>114300</xdr:colOff>
      <xdr:row>56</xdr:row>
      <xdr:rowOff>123302</xdr:rowOff>
    </xdr:to>
    <xdr:cxnSp macro="">
      <xdr:nvCxnSpPr>
        <xdr:cNvPr id="352" name="直線コネクタ 351"/>
        <xdr:cNvCxnSpPr/>
      </xdr:nvCxnSpPr>
      <xdr:spPr>
        <a:xfrm flipV="1">
          <a:off x="8750300" y="9349636"/>
          <a:ext cx="889000" cy="37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43005</xdr:rowOff>
    </xdr:from>
    <xdr:to>
      <xdr:col>50</xdr:col>
      <xdr:colOff>165100</xdr:colOff>
      <xdr:row>53</xdr:row>
      <xdr:rowOff>144605</xdr:rowOff>
    </xdr:to>
    <xdr:sp macro="" textlink="">
      <xdr:nvSpPr>
        <xdr:cNvPr id="353" name="フローチャート: 判断 352"/>
        <xdr:cNvSpPr/>
      </xdr:nvSpPr>
      <xdr:spPr>
        <a:xfrm>
          <a:off x="9588500" y="912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161132</xdr:rowOff>
    </xdr:from>
    <xdr:ext cx="599010" cy="259045"/>
    <xdr:sp macro="" textlink="">
      <xdr:nvSpPr>
        <xdr:cNvPr id="354" name="テキスト ボックス 353"/>
        <xdr:cNvSpPr txBox="1"/>
      </xdr:nvSpPr>
      <xdr:spPr>
        <a:xfrm>
          <a:off x="9339795" y="890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96220</xdr:rowOff>
    </xdr:from>
    <xdr:to>
      <xdr:col>45</xdr:col>
      <xdr:colOff>177800</xdr:colOff>
      <xdr:row>56</xdr:row>
      <xdr:rowOff>123302</xdr:rowOff>
    </xdr:to>
    <xdr:cxnSp macro="">
      <xdr:nvCxnSpPr>
        <xdr:cNvPr id="355" name="直線コネクタ 354"/>
        <xdr:cNvCxnSpPr/>
      </xdr:nvCxnSpPr>
      <xdr:spPr>
        <a:xfrm>
          <a:off x="7861300" y="9525970"/>
          <a:ext cx="889000" cy="19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9035</xdr:rowOff>
    </xdr:from>
    <xdr:to>
      <xdr:col>46</xdr:col>
      <xdr:colOff>38100</xdr:colOff>
      <xdr:row>53</xdr:row>
      <xdr:rowOff>110635</xdr:rowOff>
    </xdr:to>
    <xdr:sp macro="" textlink="">
      <xdr:nvSpPr>
        <xdr:cNvPr id="356" name="フローチャート: 判断 355"/>
        <xdr:cNvSpPr/>
      </xdr:nvSpPr>
      <xdr:spPr>
        <a:xfrm>
          <a:off x="8699500" y="909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127162</xdr:rowOff>
    </xdr:from>
    <xdr:ext cx="599010" cy="259045"/>
    <xdr:sp macro="" textlink="">
      <xdr:nvSpPr>
        <xdr:cNvPr id="357" name="テキスト ボックス 356"/>
        <xdr:cNvSpPr txBox="1"/>
      </xdr:nvSpPr>
      <xdr:spPr>
        <a:xfrm>
          <a:off x="8450795" y="887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96220</xdr:rowOff>
    </xdr:from>
    <xdr:to>
      <xdr:col>41</xdr:col>
      <xdr:colOff>50800</xdr:colOff>
      <xdr:row>56</xdr:row>
      <xdr:rowOff>50402</xdr:rowOff>
    </xdr:to>
    <xdr:cxnSp macro="">
      <xdr:nvCxnSpPr>
        <xdr:cNvPr id="358" name="直線コネクタ 357"/>
        <xdr:cNvCxnSpPr/>
      </xdr:nvCxnSpPr>
      <xdr:spPr>
        <a:xfrm flipV="1">
          <a:off x="6972300" y="9525970"/>
          <a:ext cx="889000" cy="12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41092</xdr:rowOff>
    </xdr:from>
    <xdr:to>
      <xdr:col>41</xdr:col>
      <xdr:colOff>101600</xdr:colOff>
      <xdr:row>55</xdr:row>
      <xdr:rowOff>142692</xdr:rowOff>
    </xdr:to>
    <xdr:sp macro="" textlink="">
      <xdr:nvSpPr>
        <xdr:cNvPr id="359" name="フローチャート: 判断 358"/>
        <xdr:cNvSpPr/>
      </xdr:nvSpPr>
      <xdr:spPr>
        <a:xfrm>
          <a:off x="7810500" y="947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159219</xdr:rowOff>
    </xdr:from>
    <xdr:ext cx="534377" cy="259045"/>
    <xdr:sp macro="" textlink="">
      <xdr:nvSpPr>
        <xdr:cNvPr id="360" name="テキスト ボックス 359"/>
        <xdr:cNvSpPr txBox="1"/>
      </xdr:nvSpPr>
      <xdr:spPr>
        <a:xfrm>
          <a:off x="7594111" y="924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31430</xdr:rowOff>
    </xdr:from>
    <xdr:to>
      <xdr:col>36</xdr:col>
      <xdr:colOff>165100</xdr:colOff>
      <xdr:row>55</xdr:row>
      <xdr:rowOff>133030</xdr:rowOff>
    </xdr:to>
    <xdr:sp macro="" textlink="">
      <xdr:nvSpPr>
        <xdr:cNvPr id="361" name="フローチャート: 判断 360"/>
        <xdr:cNvSpPr/>
      </xdr:nvSpPr>
      <xdr:spPr>
        <a:xfrm>
          <a:off x="6921500" y="946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149557</xdr:rowOff>
    </xdr:from>
    <xdr:ext cx="534377" cy="259045"/>
    <xdr:sp macro="" textlink="">
      <xdr:nvSpPr>
        <xdr:cNvPr id="362" name="テキスト ボックス 361"/>
        <xdr:cNvSpPr txBox="1"/>
      </xdr:nvSpPr>
      <xdr:spPr>
        <a:xfrm>
          <a:off x="6705111" y="92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2604</xdr:rowOff>
    </xdr:from>
    <xdr:to>
      <xdr:col>55</xdr:col>
      <xdr:colOff>50800</xdr:colOff>
      <xdr:row>54</xdr:row>
      <xdr:rowOff>104204</xdr:rowOff>
    </xdr:to>
    <xdr:sp macro="" textlink="">
      <xdr:nvSpPr>
        <xdr:cNvPr id="368" name="楕円 367"/>
        <xdr:cNvSpPr/>
      </xdr:nvSpPr>
      <xdr:spPr>
        <a:xfrm>
          <a:off x="10426700" y="926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25481</xdr:rowOff>
    </xdr:from>
    <xdr:ext cx="599010" cy="259045"/>
    <xdr:sp macro="" textlink="">
      <xdr:nvSpPr>
        <xdr:cNvPr id="369" name="普通建設事業費該当値テキスト"/>
        <xdr:cNvSpPr txBox="1"/>
      </xdr:nvSpPr>
      <xdr:spPr>
        <a:xfrm>
          <a:off x="10528300" y="911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40536</xdr:rowOff>
    </xdr:from>
    <xdr:to>
      <xdr:col>50</xdr:col>
      <xdr:colOff>165100</xdr:colOff>
      <xdr:row>54</xdr:row>
      <xdr:rowOff>142136</xdr:rowOff>
    </xdr:to>
    <xdr:sp macro="" textlink="">
      <xdr:nvSpPr>
        <xdr:cNvPr id="370" name="楕円 369"/>
        <xdr:cNvSpPr/>
      </xdr:nvSpPr>
      <xdr:spPr>
        <a:xfrm>
          <a:off x="9588500" y="929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133263</xdr:rowOff>
    </xdr:from>
    <xdr:ext cx="599010" cy="259045"/>
    <xdr:sp macro="" textlink="">
      <xdr:nvSpPr>
        <xdr:cNvPr id="371" name="テキスト ボックス 370"/>
        <xdr:cNvSpPr txBox="1"/>
      </xdr:nvSpPr>
      <xdr:spPr>
        <a:xfrm>
          <a:off x="9339795" y="9391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72502</xdr:rowOff>
    </xdr:from>
    <xdr:to>
      <xdr:col>46</xdr:col>
      <xdr:colOff>38100</xdr:colOff>
      <xdr:row>57</xdr:row>
      <xdr:rowOff>2652</xdr:rowOff>
    </xdr:to>
    <xdr:sp macro="" textlink="">
      <xdr:nvSpPr>
        <xdr:cNvPr id="372" name="楕円 371"/>
        <xdr:cNvSpPr/>
      </xdr:nvSpPr>
      <xdr:spPr>
        <a:xfrm>
          <a:off x="8699500" y="967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165229</xdr:rowOff>
    </xdr:from>
    <xdr:ext cx="534377" cy="259045"/>
    <xdr:sp macro="" textlink="">
      <xdr:nvSpPr>
        <xdr:cNvPr id="373" name="テキスト ボックス 372"/>
        <xdr:cNvSpPr txBox="1"/>
      </xdr:nvSpPr>
      <xdr:spPr>
        <a:xfrm>
          <a:off x="8483111" y="976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45420</xdr:rowOff>
    </xdr:from>
    <xdr:to>
      <xdr:col>41</xdr:col>
      <xdr:colOff>101600</xdr:colOff>
      <xdr:row>55</xdr:row>
      <xdr:rowOff>147020</xdr:rowOff>
    </xdr:to>
    <xdr:sp macro="" textlink="">
      <xdr:nvSpPr>
        <xdr:cNvPr id="374" name="楕円 373"/>
        <xdr:cNvSpPr/>
      </xdr:nvSpPr>
      <xdr:spPr>
        <a:xfrm>
          <a:off x="7810500" y="94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138147</xdr:rowOff>
    </xdr:from>
    <xdr:ext cx="534377" cy="259045"/>
    <xdr:sp macro="" textlink="">
      <xdr:nvSpPr>
        <xdr:cNvPr id="375" name="テキスト ボックス 374"/>
        <xdr:cNvSpPr txBox="1"/>
      </xdr:nvSpPr>
      <xdr:spPr>
        <a:xfrm>
          <a:off x="7594111" y="956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171052</xdr:rowOff>
    </xdr:from>
    <xdr:to>
      <xdr:col>36</xdr:col>
      <xdr:colOff>165100</xdr:colOff>
      <xdr:row>56</xdr:row>
      <xdr:rowOff>101202</xdr:rowOff>
    </xdr:to>
    <xdr:sp macro="" textlink="">
      <xdr:nvSpPr>
        <xdr:cNvPr id="376" name="楕円 375"/>
        <xdr:cNvSpPr/>
      </xdr:nvSpPr>
      <xdr:spPr>
        <a:xfrm>
          <a:off x="6921500" y="96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92329</xdr:rowOff>
    </xdr:from>
    <xdr:ext cx="534377" cy="259045"/>
    <xdr:sp macro="" textlink="">
      <xdr:nvSpPr>
        <xdr:cNvPr id="377" name="テキスト ボックス 376"/>
        <xdr:cNvSpPr txBox="1"/>
      </xdr:nvSpPr>
      <xdr:spPr>
        <a:xfrm>
          <a:off x="6705111" y="969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164509</xdr:rowOff>
    </xdr:from>
    <xdr:to>
      <xdr:col>54</xdr:col>
      <xdr:colOff>189865</xdr:colOff>
      <xdr:row>79</xdr:row>
      <xdr:rowOff>89550</xdr:rowOff>
    </xdr:to>
    <xdr:cxnSp macro="">
      <xdr:nvCxnSpPr>
        <xdr:cNvPr id="403" name="直線コネクタ 402"/>
        <xdr:cNvCxnSpPr/>
      </xdr:nvCxnSpPr>
      <xdr:spPr>
        <a:xfrm flipV="1">
          <a:off x="10475595" y="12166009"/>
          <a:ext cx="1270" cy="1468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93377</xdr:rowOff>
    </xdr:from>
    <xdr:ext cx="378565" cy="259045"/>
    <xdr:sp macro="" textlink="">
      <xdr:nvSpPr>
        <xdr:cNvPr id="404" name="普通建設事業費 （ うち新規整備　）最小値テキスト"/>
        <xdr:cNvSpPr txBox="1"/>
      </xdr:nvSpPr>
      <xdr:spPr>
        <a:xfrm>
          <a:off x="10528300" y="1363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89550</xdr:rowOff>
    </xdr:from>
    <xdr:to>
      <xdr:col>55</xdr:col>
      <xdr:colOff>88900</xdr:colOff>
      <xdr:row>79</xdr:row>
      <xdr:rowOff>89550</xdr:rowOff>
    </xdr:to>
    <xdr:cxnSp macro="">
      <xdr:nvCxnSpPr>
        <xdr:cNvPr id="405" name="直線コネクタ 404"/>
        <xdr:cNvCxnSpPr/>
      </xdr:nvCxnSpPr>
      <xdr:spPr>
        <a:xfrm>
          <a:off x="10388600" y="1363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111186</xdr:rowOff>
    </xdr:from>
    <xdr:ext cx="599010" cy="259045"/>
    <xdr:sp macro="" textlink="">
      <xdr:nvSpPr>
        <xdr:cNvPr id="406" name="普通建設事業費 （ うち新規整備　）最大値テキスト"/>
        <xdr:cNvSpPr txBox="1"/>
      </xdr:nvSpPr>
      <xdr:spPr>
        <a:xfrm>
          <a:off x="10528300" y="1194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164509</xdr:rowOff>
    </xdr:from>
    <xdr:to>
      <xdr:col>55</xdr:col>
      <xdr:colOff>88900</xdr:colOff>
      <xdr:row>70</xdr:row>
      <xdr:rowOff>164509</xdr:rowOff>
    </xdr:to>
    <xdr:cxnSp macro="">
      <xdr:nvCxnSpPr>
        <xdr:cNvPr id="407" name="直線コネクタ 406"/>
        <xdr:cNvCxnSpPr/>
      </xdr:nvCxnSpPr>
      <xdr:spPr>
        <a:xfrm>
          <a:off x="10388600" y="1216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137981</xdr:rowOff>
    </xdr:from>
    <xdr:to>
      <xdr:col>55</xdr:col>
      <xdr:colOff>0</xdr:colOff>
      <xdr:row>77</xdr:row>
      <xdr:rowOff>141475</xdr:rowOff>
    </xdr:to>
    <xdr:cxnSp macro="">
      <xdr:nvCxnSpPr>
        <xdr:cNvPr id="408" name="直線コネクタ 407"/>
        <xdr:cNvCxnSpPr/>
      </xdr:nvCxnSpPr>
      <xdr:spPr>
        <a:xfrm>
          <a:off x="9639300" y="13339631"/>
          <a:ext cx="8382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71595</xdr:rowOff>
    </xdr:from>
    <xdr:ext cx="534377" cy="259045"/>
    <xdr:sp macro="" textlink="">
      <xdr:nvSpPr>
        <xdr:cNvPr id="409" name="普通建設事業費 （ うち新規整備　）平均値テキスト"/>
        <xdr:cNvSpPr txBox="1"/>
      </xdr:nvSpPr>
      <xdr:spPr>
        <a:xfrm>
          <a:off x="10528300" y="13273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93168</xdr:rowOff>
    </xdr:from>
    <xdr:to>
      <xdr:col>55</xdr:col>
      <xdr:colOff>50800</xdr:colOff>
      <xdr:row>78</xdr:row>
      <xdr:rowOff>23318</xdr:rowOff>
    </xdr:to>
    <xdr:sp macro="" textlink="">
      <xdr:nvSpPr>
        <xdr:cNvPr id="410" name="フローチャート: 判断 409"/>
        <xdr:cNvSpPr/>
      </xdr:nvSpPr>
      <xdr:spPr>
        <a:xfrm>
          <a:off x="10426700" y="132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137981</xdr:rowOff>
    </xdr:from>
    <xdr:to>
      <xdr:col>50</xdr:col>
      <xdr:colOff>114300</xdr:colOff>
      <xdr:row>78</xdr:row>
      <xdr:rowOff>68649</xdr:rowOff>
    </xdr:to>
    <xdr:cxnSp macro="">
      <xdr:nvCxnSpPr>
        <xdr:cNvPr id="411" name="直線コネクタ 410"/>
        <xdr:cNvCxnSpPr/>
      </xdr:nvCxnSpPr>
      <xdr:spPr>
        <a:xfrm flipV="1">
          <a:off x="8750300" y="13339631"/>
          <a:ext cx="889000" cy="10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50843</xdr:rowOff>
    </xdr:from>
    <xdr:to>
      <xdr:col>50</xdr:col>
      <xdr:colOff>165100</xdr:colOff>
      <xdr:row>75</xdr:row>
      <xdr:rowOff>152443</xdr:rowOff>
    </xdr:to>
    <xdr:sp macro="" textlink="">
      <xdr:nvSpPr>
        <xdr:cNvPr id="412" name="フローチャート: 判断 411"/>
        <xdr:cNvSpPr/>
      </xdr:nvSpPr>
      <xdr:spPr>
        <a:xfrm>
          <a:off x="9588500" y="129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168970</xdr:rowOff>
    </xdr:from>
    <xdr:ext cx="534377" cy="259045"/>
    <xdr:sp macro="" textlink="">
      <xdr:nvSpPr>
        <xdr:cNvPr id="413" name="テキスト ボックス 412"/>
        <xdr:cNvSpPr txBox="1"/>
      </xdr:nvSpPr>
      <xdr:spPr>
        <a:xfrm>
          <a:off x="9372111" y="126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68649</xdr:rowOff>
    </xdr:from>
    <xdr:to>
      <xdr:col>45</xdr:col>
      <xdr:colOff>177800</xdr:colOff>
      <xdr:row>78</xdr:row>
      <xdr:rowOff>80939</xdr:rowOff>
    </xdr:to>
    <xdr:cxnSp macro="">
      <xdr:nvCxnSpPr>
        <xdr:cNvPr id="414" name="直線コネクタ 413"/>
        <xdr:cNvCxnSpPr/>
      </xdr:nvCxnSpPr>
      <xdr:spPr>
        <a:xfrm flipV="1">
          <a:off x="7861300" y="13441749"/>
          <a:ext cx="889000" cy="1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58453</xdr:rowOff>
    </xdr:from>
    <xdr:to>
      <xdr:col>46</xdr:col>
      <xdr:colOff>38100</xdr:colOff>
      <xdr:row>75</xdr:row>
      <xdr:rowOff>160052</xdr:rowOff>
    </xdr:to>
    <xdr:sp macro="" textlink="">
      <xdr:nvSpPr>
        <xdr:cNvPr id="415" name="フローチャート: 判断 414"/>
        <xdr:cNvSpPr/>
      </xdr:nvSpPr>
      <xdr:spPr>
        <a:xfrm>
          <a:off x="8699500" y="129172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5130</xdr:rowOff>
    </xdr:from>
    <xdr:ext cx="534377" cy="259045"/>
    <xdr:sp macro="" textlink="">
      <xdr:nvSpPr>
        <xdr:cNvPr id="416" name="テキスト ボックス 415"/>
        <xdr:cNvSpPr txBox="1"/>
      </xdr:nvSpPr>
      <xdr:spPr>
        <a:xfrm>
          <a:off x="8483111" y="126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80939</xdr:rowOff>
    </xdr:from>
    <xdr:to>
      <xdr:col>41</xdr:col>
      <xdr:colOff>50800</xdr:colOff>
      <xdr:row>78</xdr:row>
      <xdr:rowOff>108610</xdr:rowOff>
    </xdr:to>
    <xdr:cxnSp macro="">
      <xdr:nvCxnSpPr>
        <xdr:cNvPr id="417" name="直線コネクタ 416"/>
        <xdr:cNvCxnSpPr/>
      </xdr:nvCxnSpPr>
      <xdr:spPr>
        <a:xfrm flipV="1">
          <a:off x="6972300" y="13454039"/>
          <a:ext cx="889000" cy="2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9086</xdr:rowOff>
    </xdr:from>
    <xdr:to>
      <xdr:col>41</xdr:col>
      <xdr:colOff>101600</xdr:colOff>
      <xdr:row>78</xdr:row>
      <xdr:rowOff>110686</xdr:rowOff>
    </xdr:to>
    <xdr:sp macro="" textlink="">
      <xdr:nvSpPr>
        <xdr:cNvPr id="418" name="フローチャート: 判断 417"/>
        <xdr:cNvSpPr/>
      </xdr:nvSpPr>
      <xdr:spPr>
        <a:xfrm>
          <a:off x="7810500" y="1338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127213</xdr:rowOff>
    </xdr:from>
    <xdr:ext cx="534377" cy="259045"/>
    <xdr:sp macro="" textlink="">
      <xdr:nvSpPr>
        <xdr:cNvPr id="419" name="テキスト ボックス 418"/>
        <xdr:cNvSpPr txBox="1"/>
      </xdr:nvSpPr>
      <xdr:spPr>
        <a:xfrm>
          <a:off x="7594111" y="1315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156696</xdr:rowOff>
    </xdr:from>
    <xdr:to>
      <xdr:col>36</xdr:col>
      <xdr:colOff>165100</xdr:colOff>
      <xdr:row>78</xdr:row>
      <xdr:rowOff>86846</xdr:rowOff>
    </xdr:to>
    <xdr:sp macro="" textlink="">
      <xdr:nvSpPr>
        <xdr:cNvPr id="420" name="フローチャート: 判断 419"/>
        <xdr:cNvSpPr/>
      </xdr:nvSpPr>
      <xdr:spPr>
        <a:xfrm>
          <a:off x="6921500" y="1335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103373</xdr:rowOff>
    </xdr:from>
    <xdr:ext cx="534377" cy="259045"/>
    <xdr:sp macro="" textlink="">
      <xdr:nvSpPr>
        <xdr:cNvPr id="421" name="テキスト ボックス 420"/>
        <xdr:cNvSpPr txBox="1"/>
      </xdr:nvSpPr>
      <xdr:spPr>
        <a:xfrm>
          <a:off x="6705111" y="1313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90675</xdr:rowOff>
    </xdr:from>
    <xdr:to>
      <xdr:col>55</xdr:col>
      <xdr:colOff>50800</xdr:colOff>
      <xdr:row>78</xdr:row>
      <xdr:rowOff>20825</xdr:rowOff>
    </xdr:to>
    <xdr:sp macro="" textlink="">
      <xdr:nvSpPr>
        <xdr:cNvPr id="427" name="楕円 426"/>
        <xdr:cNvSpPr/>
      </xdr:nvSpPr>
      <xdr:spPr>
        <a:xfrm>
          <a:off x="10426700" y="1329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113552</xdr:rowOff>
    </xdr:from>
    <xdr:ext cx="534377" cy="259045"/>
    <xdr:sp macro="" textlink="">
      <xdr:nvSpPr>
        <xdr:cNvPr id="428" name="普通建設事業費 （ うち新規整備　）該当値テキスト"/>
        <xdr:cNvSpPr txBox="1"/>
      </xdr:nvSpPr>
      <xdr:spPr>
        <a:xfrm>
          <a:off x="10528300" y="1314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87181</xdr:rowOff>
    </xdr:from>
    <xdr:to>
      <xdr:col>50</xdr:col>
      <xdr:colOff>165100</xdr:colOff>
      <xdr:row>78</xdr:row>
      <xdr:rowOff>17331</xdr:rowOff>
    </xdr:to>
    <xdr:sp macro="" textlink="">
      <xdr:nvSpPr>
        <xdr:cNvPr id="429" name="楕円 428"/>
        <xdr:cNvSpPr/>
      </xdr:nvSpPr>
      <xdr:spPr>
        <a:xfrm>
          <a:off x="9588500" y="1328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8458</xdr:rowOff>
    </xdr:from>
    <xdr:ext cx="534377" cy="259045"/>
    <xdr:sp macro="" textlink="">
      <xdr:nvSpPr>
        <xdr:cNvPr id="430" name="テキスト ボックス 429"/>
        <xdr:cNvSpPr txBox="1"/>
      </xdr:nvSpPr>
      <xdr:spPr>
        <a:xfrm>
          <a:off x="9372111" y="1338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17849</xdr:rowOff>
    </xdr:from>
    <xdr:to>
      <xdr:col>46</xdr:col>
      <xdr:colOff>38100</xdr:colOff>
      <xdr:row>78</xdr:row>
      <xdr:rowOff>119449</xdr:rowOff>
    </xdr:to>
    <xdr:sp macro="" textlink="">
      <xdr:nvSpPr>
        <xdr:cNvPr id="431" name="楕円 430"/>
        <xdr:cNvSpPr/>
      </xdr:nvSpPr>
      <xdr:spPr>
        <a:xfrm>
          <a:off x="8699500" y="1339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110576</xdr:rowOff>
    </xdr:from>
    <xdr:ext cx="534377" cy="259045"/>
    <xdr:sp macro="" textlink="">
      <xdr:nvSpPr>
        <xdr:cNvPr id="432" name="テキスト ボックス 431"/>
        <xdr:cNvSpPr txBox="1"/>
      </xdr:nvSpPr>
      <xdr:spPr>
        <a:xfrm>
          <a:off x="8483111" y="1348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30139</xdr:rowOff>
    </xdr:from>
    <xdr:to>
      <xdr:col>41</xdr:col>
      <xdr:colOff>101600</xdr:colOff>
      <xdr:row>78</xdr:row>
      <xdr:rowOff>131739</xdr:rowOff>
    </xdr:to>
    <xdr:sp macro="" textlink="">
      <xdr:nvSpPr>
        <xdr:cNvPr id="433" name="楕円 432"/>
        <xdr:cNvSpPr/>
      </xdr:nvSpPr>
      <xdr:spPr>
        <a:xfrm>
          <a:off x="7810500" y="134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122866</xdr:rowOff>
    </xdr:from>
    <xdr:ext cx="534377" cy="259045"/>
    <xdr:sp macro="" textlink="">
      <xdr:nvSpPr>
        <xdr:cNvPr id="434" name="テキスト ボックス 433"/>
        <xdr:cNvSpPr txBox="1"/>
      </xdr:nvSpPr>
      <xdr:spPr>
        <a:xfrm>
          <a:off x="7594111" y="1349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57810</xdr:rowOff>
    </xdr:from>
    <xdr:to>
      <xdr:col>36</xdr:col>
      <xdr:colOff>165100</xdr:colOff>
      <xdr:row>78</xdr:row>
      <xdr:rowOff>159410</xdr:rowOff>
    </xdr:to>
    <xdr:sp macro="" textlink="">
      <xdr:nvSpPr>
        <xdr:cNvPr id="435" name="楕円 434"/>
        <xdr:cNvSpPr/>
      </xdr:nvSpPr>
      <xdr:spPr>
        <a:xfrm>
          <a:off x="6921500" y="134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150537</xdr:rowOff>
    </xdr:from>
    <xdr:ext cx="534377" cy="259045"/>
    <xdr:sp macro="" textlink="">
      <xdr:nvSpPr>
        <xdr:cNvPr id="436" name="テキスト ボックス 435"/>
        <xdr:cNvSpPr txBox="1"/>
      </xdr:nvSpPr>
      <xdr:spPr>
        <a:xfrm>
          <a:off x="6705111" y="1352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53355</xdr:rowOff>
    </xdr:from>
    <xdr:to>
      <xdr:col>54</xdr:col>
      <xdr:colOff>189865</xdr:colOff>
      <xdr:row>98</xdr:row>
      <xdr:rowOff>113488</xdr:rowOff>
    </xdr:to>
    <xdr:cxnSp macro="">
      <xdr:nvCxnSpPr>
        <xdr:cNvPr id="462" name="直線コネクタ 461"/>
        <xdr:cNvCxnSpPr/>
      </xdr:nvCxnSpPr>
      <xdr:spPr>
        <a:xfrm flipV="1">
          <a:off x="10475595" y="15483855"/>
          <a:ext cx="1270" cy="143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117315</xdr:rowOff>
    </xdr:from>
    <xdr:ext cx="534377" cy="259045"/>
    <xdr:sp macro="" textlink="">
      <xdr:nvSpPr>
        <xdr:cNvPr id="463" name="普通建設事業費 （ うち更新整備　）最小値テキスト"/>
        <xdr:cNvSpPr txBox="1"/>
      </xdr:nvSpPr>
      <xdr:spPr>
        <a:xfrm>
          <a:off x="10528300" y="169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113488</xdr:rowOff>
    </xdr:from>
    <xdr:to>
      <xdr:col>55</xdr:col>
      <xdr:colOff>88900</xdr:colOff>
      <xdr:row>98</xdr:row>
      <xdr:rowOff>113488</xdr:rowOff>
    </xdr:to>
    <xdr:cxnSp macro="">
      <xdr:nvCxnSpPr>
        <xdr:cNvPr id="464" name="直線コネクタ 463"/>
        <xdr:cNvCxnSpPr/>
      </xdr:nvCxnSpPr>
      <xdr:spPr>
        <a:xfrm>
          <a:off x="10388600" y="1691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xdr:rowOff>
    </xdr:from>
    <xdr:ext cx="599010" cy="259045"/>
    <xdr:sp macro="" textlink="">
      <xdr:nvSpPr>
        <xdr:cNvPr id="465" name="普通建設事業費 （ うち更新整備　）最大値テキスト"/>
        <xdr:cNvSpPr txBox="1"/>
      </xdr:nvSpPr>
      <xdr:spPr>
        <a:xfrm>
          <a:off x="10528300" y="1525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53355</xdr:rowOff>
    </xdr:from>
    <xdr:to>
      <xdr:col>55</xdr:col>
      <xdr:colOff>88900</xdr:colOff>
      <xdr:row>90</xdr:row>
      <xdr:rowOff>53355</xdr:rowOff>
    </xdr:to>
    <xdr:cxnSp macro="">
      <xdr:nvCxnSpPr>
        <xdr:cNvPr id="466" name="直線コネクタ 465"/>
        <xdr:cNvCxnSpPr/>
      </xdr:nvCxnSpPr>
      <xdr:spPr>
        <a:xfrm>
          <a:off x="10388600" y="1548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114968</xdr:rowOff>
    </xdr:from>
    <xdr:to>
      <xdr:col>55</xdr:col>
      <xdr:colOff>0</xdr:colOff>
      <xdr:row>95</xdr:row>
      <xdr:rowOff>113978</xdr:rowOff>
    </xdr:to>
    <xdr:cxnSp macro="">
      <xdr:nvCxnSpPr>
        <xdr:cNvPr id="467" name="直線コネクタ 466"/>
        <xdr:cNvCxnSpPr/>
      </xdr:nvCxnSpPr>
      <xdr:spPr>
        <a:xfrm flipV="1">
          <a:off x="9639300" y="16231268"/>
          <a:ext cx="838200" cy="17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142341</xdr:rowOff>
    </xdr:from>
    <xdr:ext cx="534377" cy="259045"/>
    <xdr:sp macro="" textlink="">
      <xdr:nvSpPr>
        <xdr:cNvPr id="468" name="普通建設事業費 （ うち更新整備　）平均値テキスト"/>
        <xdr:cNvSpPr txBox="1"/>
      </xdr:nvSpPr>
      <xdr:spPr>
        <a:xfrm>
          <a:off x="10528300" y="1643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163914</xdr:rowOff>
    </xdr:from>
    <xdr:to>
      <xdr:col>55</xdr:col>
      <xdr:colOff>50800</xdr:colOff>
      <xdr:row>96</xdr:row>
      <xdr:rowOff>94064</xdr:rowOff>
    </xdr:to>
    <xdr:sp macro="" textlink="">
      <xdr:nvSpPr>
        <xdr:cNvPr id="469" name="フローチャート: 判断 468"/>
        <xdr:cNvSpPr/>
      </xdr:nvSpPr>
      <xdr:spPr>
        <a:xfrm>
          <a:off x="104267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113978</xdr:rowOff>
    </xdr:from>
    <xdr:to>
      <xdr:col>50</xdr:col>
      <xdr:colOff>114300</xdr:colOff>
      <xdr:row>97</xdr:row>
      <xdr:rowOff>147450</xdr:rowOff>
    </xdr:to>
    <xdr:cxnSp macro="">
      <xdr:nvCxnSpPr>
        <xdr:cNvPr id="470" name="直線コネクタ 469"/>
        <xdr:cNvCxnSpPr/>
      </xdr:nvCxnSpPr>
      <xdr:spPr>
        <a:xfrm flipV="1">
          <a:off x="8750300" y="16401728"/>
          <a:ext cx="889000" cy="37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57973</xdr:rowOff>
    </xdr:from>
    <xdr:to>
      <xdr:col>50</xdr:col>
      <xdr:colOff>165100</xdr:colOff>
      <xdr:row>96</xdr:row>
      <xdr:rowOff>159573</xdr:rowOff>
    </xdr:to>
    <xdr:sp macro="" textlink="">
      <xdr:nvSpPr>
        <xdr:cNvPr id="471" name="フローチャート: 判断 470"/>
        <xdr:cNvSpPr/>
      </xdr:nvSpPr>
      <xdr:spPr>
        <a:xfrm>
          <a:off x="9588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150700</xdr:rowOff>
    </xdr:from>
    <xdr:ext cx="534377" cy="259045"/>
    <xdr:sp macro="" textlink="">
      <xdr:nvSpPr>
        <xdr:cNvPr id="472" name="テキスト ボックス 471"/>
        <xdr:cNvSpPr txBox="1"/>
      </xdr:nvSpPr>
      <xdr:spPr>
        <a:xfrm>
          <a:off x="9372111" y="166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166523</xdr:rowOff>
    </xdr:from>
    <xdr:to>
      <xdr:col>45</xdr:col>
      <xdr:colOff>177800</xdr:colOff>
      <xdr:row>97</xdr:row>
      <xdr:rowOff>147450</xdr:rowOff>
    </xdr:to>
    <xdr:cxnSp macro="">
      <xdr:nvCxnSpPr>
        <xdr:cNvPr id="473" name="直線コネクタ 472"/>
        <xdr:cNvCxnSpPr/>
      </xdr:nvCxnSpPr>
      <xdr:spPr>
        <a:xfrm>
          <a:off x="7861300" y="16454273"/>
          <a:ext cx="889000" cy="32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34537</xdr:rowOff>
    </xdr:from>
    <xdr:to>
      <xdr:col>46</xdr:col>
      <xdr:colOff>38100</xdr:colOff>
      <xdr:row>96</xdr:row>
      <xdr:rowOff>136137</xdr:rowOff>
    </xdr:to>
    <xdr:sp macro="" textlink="">
      <xdr:nvSpPr>
        <xdr:cNvPr id="474" name="フローチャート: 判断 473"/>
        <xdr:cNvSpPr/>
      </xdr:nvSpPr>
      <xdr:spPr>
        <a:xfrm>
          <a:off x="8699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152664</xdr:rowOff>
    </xdr:from>
    <xdr:ext cx="534377" cy="259045"/>
    <xdr:sp macro="" textlink="">
      <xdr:nvSpPr>
        <xdr:cNvPr id="475" name="テキスト ボックス 474"/>
        <xdr:cNvSpPr txBox="1"/>
      </xdr:nvSpPr>
      <xdr:spPr>
        <a:xfrm>
          <a:off x="8483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166523</xdr:rowOff>
    </xdr:from>
    <xdr:to>
      <xdr:col>41</xdr:col>
      <xdr:colOff>50800</xdr:colOff>
      <xdr:row>96</xdr:row>
      <xdr:rowOff>112018</xdr:rowOff>
    </xdr:to>
    <xdr:cxnSp macro="">
      <xdr:nvCxnSpPr>
        <xdr:cNvPr id="476" name="直線コネクタ 475"/>
        <xdr:cNvCxnSpPr/>
      </xdr:nvCxnSpPr>
      <xdr:spPr>
        <a:xfrm flipV="1">
          <a:off x="6972300" y="16454273"/>
          <a:ext cx="889000" cy="11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38706</xdr:rowOff>
    </xdr:from>
    <xdr:to>
      <xdr:col>41</xdr:col>
      <xdr:colOff>101600</xdr:colOff>
      <xdr:row>96</xdr:row>
      <xdr:rowOff>140306</xdr:rowOff>
    </xdr:to>
    <xdr:sp macro="" textlink="">
      <xdr:nvSpPr>
        <xdr:cNvPr id="477" name="フローチャート: 判断 476"/>
        <xdr:cNvSpPr/>
      </xdr:nvSpPr>
      <xdr:spPr>
        <a:xfrm>
          <a:off x="7810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131433</xdr:rowOff>
    </xdr:from>
    <xdr:ext cx="534377" cy="259045"/>
    <xdr:sp macro="" textlink="">
      <xdr:nvSpPr>
        <xdr:cNvPr id="478" name="テキスト ボックス 477"/>
        <xdr:cNvSpPr txBox="1"/>
      </xdr:nvSpPr>
      <xdr:spPr>
        <a:xfrm>
          <a:off x="7594111" y="165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68142</xdr:rowOff>
    </xdr:from>
    <xdr:to>
      <xdr:col>36</xdr:col>
      <xdr:colOff>165100</xdr:colOff>
      <xdr:row>96</xdr:row>
      <xdr:rowOff>169742</xdr:rowOff>
    </xdr:to>
    <xdr:sp macro="" textlink="">
      <xdr:nvSpPr>
        <xdr:cNvPr id="479" name="フローチャート: 判断 478"/>
        <xdr:cNvSpPr/>
      </xdr:nvSpPr>
      <xdr:spPr>
        <a:xfrm>
          <a:off x="6921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160869</xdr:rowOff>
    </xdr:from>
    <xdr:ext cx="534377" cy="259045"/>
    <xdr:sp macro="" textlink="">
      <xdr:nvSpPr>
        <xdr:cNvPr id="480" name="テキスト ボックス 479"/>
        <xdr:cNvSpPr txBox="1"/>
      </xdr:nvSpPr>
      <xdr:spPr>
        <a:xfrm>
          <a:off x="6705111" y="166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64168</xdr:rowOff>
    </xdr:from>
    <xdr:to>
      <xdr:col>55</xdr:col>
      <xdr:colOff>50800</xdr:colOff>
      <xdr:row>94</xdr:row>
      <xdr:rowOff>165768</xdr:rowOff>
    </xdr:to>
    <xdr:sp macro="" textlink="">
      <xdr:nvSpPr>
        <xdr:cNvPr id="486" name="楕円 485"/>
        <xdr:cNvSpPr/>
      </xdr:nvSpPr>
      <xdr:spPr>
        <a:xfrm>
          <a:off x="10426700" y="1618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87045</xdr:rowOff>
    </xdr:from>
    <xdr:ext cx="534377" cy="259045"/>
    <xdr:sp macro="" textlink="">
      <xdr:nvSpPr>
        <xdr:cNvPr id="487" name="普通建設事業費 （ うち更新整備　）該当値テキスト"/>
        <xdr:cNvSpPr txBox="1"/>
      </xdr:nvSpPr>
      <xdr:spPr>
        <a:xfrm>
          <a:off x="10528300" y="1603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63178</xdr:rowOff>
    </xdr:from>
    <xdr:to>
      <xdr:col>50</xdr:col>
      <xdr:colOff>165100</xdr:colOff>
      <xdr:row>95</xdr:row>
      <xdr:rowOff>164778</xdr:rowOff>
    </xdr:to>
    <xdr:sp macro="" textlink="">
      <xdr:nvSpPr>
        <xdr:cNvPr id="488" name="楕円 487"/>
        <xdr:cNvSpPr/>
      </xdr:nvSpPr>
      <xdr:spPr>
        <a:xfrm>
          <a:off x="9588500" y="163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9855</xdr:rowOff>
    </xdr:from>
    <xdr:ext cx="534377" cy="259045"/>
    <xdr:sp macro="" textlink="">
      <xdr:nvSpPr>
        <xdr:cNvPr id="489" name="テキスト ボックス 488"/>
        <xdr:cNvSpPr txBox="1"/>
      </xdr:nvSpPr>
      <xdr:spPr>
        <a:xfrm>
          <a:off x="9372111" y="1612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96650</xdr:rowOff>
    </xdr:from>
    <xdr:to>
      <xdr:col>46</xdr:col>
      <xdr:colOff>38100</xdr:colOff>
      <xdr:row>98</xdr:row>
      <xdr:rowOff>26800</xdr:rowOff>
    </xdr:to>
    <xdr:sp macro="" textlink="">
      <xdr:nvSpPr>
        <xdr:cNvPr id="490" name="楕円 489"/>
        <xdr:cNvSpPr/>
      </xdr:nvSpPr>
      <xdr:spPr>
        <a:xfrm>
          <a:off x="8699500" y="167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17927</xdr:rowOff>
    </xdr:from>
    <xdr:ext cx="534377" cy="259045"/>
    <xdr:sp macro="" textlink="">
      <xdr:nvSpPr>
        <xdr:cNvPr id="491" name="テキスト ボックス 490"/>
        <xdr:cNvSpPr txBox="1"/>
      </xdr:nvSpPr>
      <xdr:spPr>
        <a:xfrm>
          <a:off x="8483111" y="1682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115723</xdr:rowOff>
    </xdr:from>
    <xdr:to>
      <xdr:col>41</xdr:col>
      <xdr:colOff>101600</xdr:colOff>
      <xdr:row>96</xdr:row>
      <xdr:rowOff>45873</xdr:rowOff>
    </xdr:to>
    <xdr:sp macro="" textlink="">
      <xdr:nvSpPr>
        <xdr:cNvPr id="492" name="楕円 491"/>
        <xdr:cNvSpPr/>
      </xdr:nvSpPr>
      <xdr:spPr>
        <a:xfrm>
          <a:off x="7810500" y="1640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62400</xdr:rowOff>
    </xdr:from>
    <xdr:ext cx="534377" cy="259045"/>
    <xdr:sp macro="" textlink="">
      <xdr:nvSpPr>
        <xdr:cNvPr id="493" name="テキスト ボックス 492"/>
        <xdr:cNvSpPr txBox="1"/>
      </xdr:nvSpPr>
      <xdr:spPr>
        <a:xfrm>
          <a:off x="7594111" y="1617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61218</xdr:rowOff>
    </xdr:from>
    <xdr:to>
      <xdr:col>36</xdr:col>
      <xdr:colOff>165100</xdr:colOff>
      <xdr:row>96</xdr:row>
      <xdr:rowOff>162818</xdr:rowOff>
    </xdr:to>
    <xdr:sp macro="" textlink="">
      <xdr:nvSpPr>
        <xdr:cNvPr id="494" name="楕円 493"/>
        <xdr:cNvSpPr/>
      </xdr:nvSpPr>
      <xdr:spPr>
        <a:xfrm>
          <a:off x="6921500" y="165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7895</xdr:rowOff>
    </xdr:from>
    <xdr:ext cx="534377" cy="259045"/>
    <xdr:sp macro="" textlink="">
      <xdr:nvSpPr>
        <xdr:cNvPr id="495" name="テキスト ボックス 494"/>
        <xdr:cNvSpPr txBox="1"/>
      </xdr:nvSpPr>
      <xdr:spPr>
        <a:xfrm>
          <a:off x="6705111" y="1629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41128</xdr:rowOff>
    </xdr:from>
    <xdr:to>
      <xdr:col>85</xdr:col>
      <xdr:colOff>126364</xdr:colOff>
      <xdr:row>38</xdr:row>
      <xdr:rowOff>139700</xdr:rowOff>
    </xdr:to>
    <xdr:cxnSp macro="">
      <xdr:nvCxnSpPr>
        <xdr:cNvPr id="517" name="直線コネクタ 516"/>
        <xdr:cNvCxnSpPr/>
      </xdr:nvCxnSpPr>
      <xdr:spPr>
        <a:xfrm flipV="1">
          <a:off x="16317595" y="5184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159255</xdr:rowOff>
    </xdr:from>
    <xdr:ext cx="534377" cy="259045"/>
    <xdr:sp macro="" textlink="">
      <xdr:nvSpPr>
        <xdr:cNvPr id="520" name="災害復旧事業費最大値テキスト"/>
        <xdr:cNvSpPr txBox="1"/>
      </xdr:nvSpPr>
      <xdr:spPr>
        <a:xfrm>
          <a:off x="16370300" y="495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41128</xdr:rowOff>
    </xdr:from>
    <xdr:to>
      <xdr:col>86</xdr:col>
      <xdr:colOff>25400</xdr:colOff>
      <xdr:row>30</xdr:row>
      <xdr:rowOff>41128</xdr:rowOff>
    </xdr:to>
    <xdr:cxnSp macro="">
      <xdr:nvCxnSpPr>
        <xdr:cNvPr id="521" name="直線コネクタ 520"/>
        <xdr:cNvCxnSpPr/>
      </xdr:nvCxnSpPr>
      <xdr:spPr>
        <a:xfrm>
          <a:off x="16230600" y="518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66273</xdr:rowOff>
    </xdr:from>
    <xdr:to>
      <xdr:col>85</xdr:col>
      <xdr:colOff>127000</xdr:colOff>
      <xdr:row>38</xdr:row>
      <xdr:rowOff>134122</xdr:rowOff>
    </xdr:to>
    <xdr:cxnSp macro="">
      <xdr:nvCxnSpPr>
        <xdr:cNvPr id="522" name="直線コネクタ 521"/>
        <xdr:cNvCxnSpPr/>
      </xdr:nvCxnSpPr>
      <xdr:spPr>
        <a:xfrm>
          <a:off x="15481300" y="6581373"/>
          <a:ext cx="838200" cy="6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45437</xdr:rowOff>
    </xdr:from>
    <xdr:ext cx="469744" cy="259045"/>
    <xdr:sp macro="" textlink="">
      <xdr:nvSpPr>
        <xdr:cNvPr id="523" name="災害復旧事業費平均値テキスト"/>
        <xdr:cNvSpPr txBox="1"/>
      </xdr:nvSpPr>
      <xdr:spPr>
        <a:xfrm>
          <a:off x="16370300" y="6217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22560</xdr:rowOff>
    </xdr:from>
    <xdr:to>
      <xdr:col>85</xdr:col>
      <xdr:colOff>177800</xdr:colOff>
      <xdr:row>37</xdr:row>
      <xdr:rowOff>124160</xdr:rowOff>
    </xdr:to>
    <xdr:sp macro="" textlink="">
      <xdr:nvSpPr>
        <xdr:cNvPr id="524" name="フローチャート: 判断 523"/>
        <xdr:cNvSpPr/>
      </xdr:nvSpPr>
      <xdr:spPr>
        <a:xfrm>
          <a:off x="16268700" y="63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43688</xdr:rowOff>
    </xdr:from>
    <xdr:to>
      <xdr:col>81</xdr:col>
      <xdr:colOff>50800</xdr:colOff>
      <xdr:row>38</xdr:row>
      <xdr:rowOff>66273</xdr:rowOff>
    </xdr:to>
    <xdr:cxnSp macro="">
      <xdr:nvCxnSpPr>
        <xdr:cNvPr id="525" name="直線コネクタ 524"/>
        <xdr:cNvCxnSpPr/>
      </xdr:nvCxnSpPr>
      <xdr:spPr>
        <a:xfrm>
          <a:off x="14592300" y="6558788"/>
          <a:ext cx="889000" cy="2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52141</xdr:rowOff>
    </xdr:from>
    <xdr:to>
      <xdr:col>81</xdr:col>
      <xdr:colOff>101600</xdr:colOff>
      <xdr:row>33</xdr:row>
      <xdr:rowOff>153741</xdr:rowOff>
    </xdr:to>
    <xdr:sp macro="" textlink="">
      <xdr:nvSpPr>
        <xdr:cNvPr id="526" name="フローチャート: 判断 525"/>
        <xdr:cNvSpPr/>
      </xdr:nvSpPr>
      <xdr:spPr>
        <a:xfrm>
          <a:off x="15430500" y="57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170268</xdr:rowOff>
    </xdr:from>
    <xdr:ext cx="534377" cy="259045"/>
    <xdr:sp macro="" textlink="">
      <xdr:nvSpPr>
        <xdr:cNvPr id="527" name="テキスト ボックス 526"/>
        <xdr:cNvSpPr txBox="1"/>
      </xdr:nvSpPr>
      <xdr:spPr>
        <a:xfrm>
          <a:off x="15214111" y="54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43688</xdr:rowOff>
    </xdr:from>
    <xdr:to>
      <xdr:col>76</xdr:col>
      <xdr:colOff>114300</xdr:colOff>
      <xdr:row>38</xdr:row>
      <xdr:rowOff>139700</xdr:rowOff>
    </xdr:to>
    <xdr:cxnSp macro="">
      <xdr:nvCxnSpPr>
        <xdr:cNvPr id="528" name="直線コネクタ 527"/>
        <xdr:cNvCxnSpPr/>
      </xdr:nvCxnSpPr>
      <xdr:spPr>
        <a:xfrm flipV="1">
          <a:off x="13703300" y="65587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31659</xdr:rowOff>
    </xdr:from>
    <xdr:to>
      <xdr:col>76</xdr:col>
      <xdr:colOff>165100</xdr:colOff>
      <xdr:row>34</xdr:row>
      <xdr:rowOff>133259</xdr:rowOff>
    </xdr:to>
    <xdr:sp macro="" textlink="">
      <xdr:nvSpPr>
        <xdr:cNvPr id="529" name="フローチャート: 判断 528"/>
        <xdr:cNvSpPr/>
      </xdr:nvSpPr>
      <xdr:spPr>
        <a:xfrm>
          <a:off x="14541500" y="586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149786</xdr:rowOff>
    </xdr:from>
    <xdr:ext cx="534377" cy="259045"/>
    <xdr:sp macro="" textlink="">
      <xdr:nvSpPr>
        <xdr:cNvPr id="530" name="テキスト ボックス 529"/>
        <xdr:cNvSpPr txBox="1"/>
      </xdr:nvSpPr>
      <xdr:spPr>
        <a:xfrm>
          <a:off x="14325111" y="563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1" name="直線コネクタ 530"/>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109565</xdr:rowOff>
    </xdr:from>
    <xdr:to>
      <xdr:col>72</xdr:col>
      <xdr:colOff>38100</xdr:colOff>
      <xdr:row>38</xdr:row>
      <xdr:rowOff>39715</xdr:rowOff>
    </xdr:to>
    <xdr:sp macro="" textlink="">
      <xdr:nvSpPr>
        <xdr:cNvPr id="532" name="フローチャート: 判断 531"/>
        <xdr:cNvSpPr/>
      </xdr:nvSpPr>
      <xdr:spPr>
        <a:xfrm>
          <a:off x="13652500" y="645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56242</xdr:rowOff>
    </xdr:from>
    <xdr:ext cx="469744" cy="259045"/>
    <xdr:sp macro="" textlink="">
      <xdr:nvSpPr>
        <xdr:cNvPr id="533" name="テキスト ボックス 532"/>
        <xdr:cNvSpPr txBox="1"/>
      </xdr:nvSpPr>
      <xdr:spPr>
        <a:xfrm>
          <a:off x="13468428" y="622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142987</xdr:rowOff>
    </xdr:from>
    <xdr:to>
      <xdr:col>67</xdr:col>
      <xdr:colOff>101600</xdr:colOff>
      <xdr:row>38</xdr:row>
      <xdr:rowOff>73137</xdr:rowOff>
    </xdr:to>
    <xdr:sp macro="" textlink="">
      <xdr:nvSpPr>
        <xdr:cNvPr id="534" name="フローチャート: 判断 533"/>
        <xdr:cNvSpPr/>
      </xdr:nvSpPr>
      <xdr:spPr>
        <a:xfrm>
          <a:off x="12763500" y="6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89664</xdr:rowOff>
    </xdr:from>
    <xdr:ext cx="469744" cy="259045"/>
    <xdr:sp macro="" textlink="">
      <xdr:nvSpPr>
        <xdr:cNvPr id="535" name="テキスト ボックス 534"/>
        <xdr:cNvSpPr txBox="1"/>
      </xdr:nvSpPr>
      <xdr:spPr>
        <a:xfrm>
          <a:off x="12579428" y="626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83322</xdr:rowOff>
    </xdr:from>
    <xdr:to>
      <xdr:col>85</xdr:col>
      <xdr:colOff>177800</xdr:colOff>
      <xdr:row>39</xdr:row>
      <xdr:rowOff>13472</xdr:rowOff>
    </xdr:to>
    <xdr:sp macro="" textlink="">
      <xdr:nvSpPr>
        <xdr:cNvPr id="541" name="楕円 540"/>
        <xdr:cNvSpPr/>
      </xdr:nvSpPr>
      <xdr:spPr>
        <a:xfrm>
          <a:off x="16268700" y="659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169699</xdr:rowOff>
    </xdr:from>
    <xdr:ext cx="378565" cy="259045"/>
    <xdr:sp macro="" textlink="">
      <xdr:nvSpPr>
        <xdr:cNvPr id="542" name="災害復旧事業費該当値テキスト"/>
        <xdr:cNvSpPr txBox="1"/>
      </xdr:nvSpPr>
      <xdr:spPr>
        <a:xfrm>
          <a:off x="16370300" y="6513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15473</xdr:rowOff>
    </xdr:from>
    <xdr:to>
      <xdr:col>81</xdr:col>
      <xdr:colOff>101600</xdr:colOff>
      <xdr:row>38</xdr:row>
      <xdr:rowOff>117073</xdr:rowOff>
    </xdr:to>
    <xdr:sp macro="" textlink="">
      <xdr:nvSpPr>
        <xdr:cNvPr id="543" name="楕円 542"/>
        <xdr:cNvSpPr/>
      </xdr:nvSpPr>
      <xdr:spPr>
        <a:xfrm>
          <a:off x="15430500" y="653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108200</xdr:rowOff>
    </xdr:from>
    <xdr:ext cx="469744" cy="259045"/>
    <xdr:sp macro="" textlink="">
      <xdr:nvSpPr>
        <xdr:cNvPr id="544" name="テキスト ボックス 543"/>
        <xdr:cNvSpPr txBox="1"/>
      </xdr:nvSpPr>
      <xdr:spPr>
        <a:xfrm>
          <a:off x="15246428"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164338</xdr:rowOff>
    </xdr:from>
    <xdr:to>
      <xdr:col>76</xdr:col>
      <xdr:colOff>165100</xdr:colOff>
      <xdr:row>38</xdr:row>
      <xdr:rowOff>94488</xdr:rowOff>
    </xdr:to>
    <xdr:sp macro="" textlink="">
      <xdr:nvSpPr>
        <xdr:cNvPr id="545" name="楕円 544"/>
        <xdr:cNvSpPr/>
      </xdr:nvSpPr>
      <xdr:spPr>
        <a:xfrm>
          <a:off x="14541500" y="65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85615</xdr:rowOff>
    </xdr:from>
    <xdr:ext cx="469744" cy="259045"/>
    <xdr:sp macro="" textlink="">
      <xdr:nvSpPr>
        <xdr:cNvPr id="546" name="テキスト ボックス 545"/>
        <xdr:cNvSpPr txBox="1"/>
      </xdr:nvSpPr>
      <xdr:spPr>
        <a:xfrm>
          <a:off x="14357428" y="660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8" name="テキスト ボックス 547"/>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1" name="直線コネクタ 610"/>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2" name="テキスト ボックス 611"/>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5" name="直線コネクタ 614"/>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6" name="テキスト ボックス 615"/>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9" name="直線コネクタ 618"/>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0" name="テキスト ボックス 619"/>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1" name="直線コネクタ 62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2" name="テキスト ボックス 62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3" name="直線コネクタ 622"/>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4" name="テキスト ボックス 623"/>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99123</xdr:rowOff>
    </xdr:from>
    <xdr:to>
      <xdr:col>85</xdr:col>
      <xdr:colOff>126364</xdr:colOff>
      <xdr:row>78</xdr:row>
      <xdr:rowOff>135714</xdr:rowOff>
    </xdr:to>
    <xdr:cxnSp macro="">
      <xdr:nvCxnSpPr>
        <xdr:cNvPr id="628" name="直線コネクタ 627"/>
        <xdr:cNvCxnSpPr/>
      </xdr:nvCxnSpPr>
      <xdr:spPr>
        <a:xfrm flipV="1">
          <a:off x="16317595" y="12100623"/>
          <a:ext cx="1269" cy="140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139541</xdr:rowOff>
    </xdr:from>
    <xdr:ext cx="534377" cy="259045"/>
    <xdr:sp macro="" textlink="">
      <xdr:nvSpPr>
        <xdr:cNvPr id="629" name="公債費最小値テキスト"/>
        <xdr:cNvSpPr txBox="1"/>
      </xdr:nvSpPr>
      <xdr:spPr>
        <a:xfrm>
          <a:off x="16370300" y="1351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135714</xdr:rowOff>
    </xdr:from>
    <xdr:to>
      <xdr:col>86</xdr:col>
      <xdr:colOff>25400</xdr:colOff>
      <xdr:row>78</xdr:row>
      <xdr:rowOff>135714</xdr:rowOff>
    </xdr:to>
    <xdr:cxnSp macro="">
      <xdr:nvCxnSpPr>
        <xdr:cNvPr id="630" name="直線コネクタ 629"/>
        <xdr:cNvCxnSpPr/>
      </xdr:nvCxnSpPr>
      <xdr:spPr>
        <a:xfrm>
          <a:off x="16230600" y="1350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45800</xdr:rowOff>
    </xdr:from>
    <xdr:ext cx="599010" cy="259045"/>
    <xdr:sp macro="" textlink="">
      <xdr:nvSpPr>
        <xdr:cNvPr id="631" name="公債費最大値テキスト"/>
        <xdr:cNvSpPr txBox="1"/>
      </xdr:nvSpPr>
      <xdr:spPr>
        <a:xfrm>
          <a:off x="16370300" y="1187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99123</xdr:rowOff>
    </xdr:from>
    <xdr:to>
      <xdr:col>86</xdr:col>
      <xdr:colOff>25400</xdr:colOff>
      <xdr:row>70</xdr:row>
      <xdr:rowOff>99123</xdr:rowOff>
    </xdr:to>
    <xdr:cxnSp macro="">
      <xdr:nvCxnSpPr>
        <xdr:cNvPr id="632" name="直線コネクタ 631"/>
        <xdr:cNvCxnSpPr/>
      </xdr:nvCxnSpPr>
      <xdr:spPr>
        <a:xfrm>
          <a:off x="16230600" y="12100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95665</xdr:rowOff>
    </xdr:from>
    <xdr:to>
      <xdr:col>85</xdr:col>
      <xdr:colOff>127000</xdr:colOff>
      <xdr:row>77</xdr:row>
      <xdr:rowOff>97251</xdr:rowOff>
    </xdr:to>
    <xdr:cxnSp macro="">
      <xdr:nvCxnSpPr>
        <xdr:cNvPr id="633" name="直線コネクタ 632"/>
        <xdr:cNvCxnSpPr/>
      </xdr:nvCxnSpPr>
      <xdr:spPr>
        <a:xfrm>
          <a:off x="15481300" y="13297315"/>
          <a:ext cx="838200" cy="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94018</xdr:rowOff>
    </xdr:from>
    <xdr:ext cx="534377" cy="259045"/>
    <xdr:sp macro="" textlink="">
      <xdr:nvSpPr>
        <xdr:cNvPr id="634" name="公債費平均値テキスト"/>
        <xdr:cNvSpPr txBox="1"/>
      </xdr:nvSpPr>
      <xdr:spPr>
        <a:xfrm>
          <a:off x="16370300" y="12781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71141</xdr:rowOff>
    </xdr:from>
    <xdr:to>
      <xdr:col>85</xdr:col>
      <xdr:colOff>177800</xdr:colOff>
      <xdr:row>76</xdr:row>
      <xdr:rowOff>1290</xdr:rowOff>
    </xdr:to>
    <xdr:sp macro="" textlink="">
      <xdr:nvSpPr>
        <xdr:cNvPr id="635" name="フローチャート: 判断 634"/>
        <xdr:cNvSpPr/>
      </xdr:nvSpPr>
      <xdr:spPr>
        <a:xfrm>
          <a:off x="162687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95665</xdr:rowOff>
    </xdr:from>
    <xdr:to>
      <xdr:col>81</xdr:col>
      <xdr:colOff>50800</xdr:colOff>
      <xdr:row>77</xdr:row>
      <xdr:rowOff>107038</xdr:rowOff>
    </xdr:to>
    <xdr:cxnSp macro="">
      <xdr:nvCxnSpPr>
        <xdr:cNvPr id="636" name="直線コネクタ 635"/>
        <xdr:cNvCxnSpPr/>
      </xdr:nvCxnSpPr>
      <xdr:spPr>
        <a:xfrm flipV="1">
          <a:off x="14592300" y="13297315"/>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23135</xdr:rowOff>
    </xdr:from>
    <xdr:to>
      <xdr:col>81</xdr:col>
      <xdr:colOff>101600</xdr:colOff>
      <xdr:row>75</xdr:row>
      <xdr:rowOff>124735</xdr:rowOff>
    </xdr:to>
    <xdr:sp macro="" textlink="">
      <xdr:nvSpPr>
        <xdr:cNvPr id="637" name="フローチャート: 判断 636"/>
        <xdr:cNvSpPr/>
      </xdr:nvSpPr>
      <xdr:spPr>
        <a:xfrm>
          <a:off x="15430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141262</xdr:rowOff>
    </xdr:from>
    <xdr:ext cx="534377" cy="259045"/>
    <xdr:sp macro="" textlink="">
      <xdr:nvSpPr>
        <xdr:cNvPr id="638" name="テキスト ボックス 637"/>
        <xdr:cNvSpPr txBox="1"/>
      </xdr:nvSpPr>
      <xdr:spPr>
        <a:xfrm>
          <a:off x="15214111" y="1265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104053</xdr:rowOff>
    </xdr:from>
    <xdr:to>
      <xdr:col>76</xdr:col>
      <xdr:colOff>114300</xdr:colOff>
      <xdr:row>77</xdr:row>
      <xdr:rowOff>107038</xdr:rowOff>
    </xdr:to>
    <xdr:cxnSp macro="">
      <xdr:nvCxnSpPr>
        <xdr:cNvPr id="639" name="直線コネクタ 638"/>
        <xdr:cNvCxnSpPr/>
      </xdr:nvCxnSpPr>
      <xdr:spPr>
        <a:xfrm>
          <a:off x="13703300" y="13305703"/>
          <a:ext cx="8890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84571</xdr:rowOff>
    </xdr:from>
    <xdr:to>
      <xdr:col>76</xdr:col>
      <xdr:colOff>165100</xdr:colOff>
      <xdr:row>76</xdr:row>
      <xdr:rowOff>14722</xdr:rowOff>
    </xdr:to>
    <xdr:sp macro="" textlink="">
      <xdr:nvSpPr>
        <xdr:cNvPr id="640" name="フローチャート: 判断 639"/>
        <xdr:cNvSpPr/>
      </xdr:nvSpPr>
      <xdr:spPr>
        <a:xfrm>
          <a:off x="14541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31248</xdr:rowOff>
    </xdr:from>
    <xdr:ext cx="534377" cy="259045"/>
    <xdr:sp macro="" textlink="">
      <xdr:nvSpPr>
        <xdr:cNvPr id="641" name="テキスト ボックス 640"/>
        <xdr:cNvSpPr txBox="1"/>
      </xdr:nvSpPr>
      <xdr:spPr>
        <a:xfrm>
          <a:off x="14325111" y="1271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75721</xdr:rowOff>
    </xdr:from>
    <xdr:to>
      <xdr:col>71</xdr:col>
      <xdr:colOff>177800</xdr:colOff>
      <xdr:row>77</xdr:row>
      <xdr:rowOff>104053</xdr:rowOff>
    </xdr:to>
    <xdr:cxnSp macro="">
      <xdr:nvCxnSpPr>
        <xdr:cNvPr id="642" name="直線コネクタ 641"/>
        <xdr:cNvCxnSpPr/>
      </xdr:nvCxnSpPr>
      <xdr:spPr>
        <a:xfrm>
          <a:off x="12814300" y="13277371"/>
          <a:ext cx="889000" cy="2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98830</xdr:rowOff>
    </xdr:from>
    <xdr:to>
      <xdr:col>72</xdr:col>
      <xdr:colOff>38100</xdr:colOff>
      <xdr:row>76</xdr:row>
      <xdr:rowOff>28980</xdr:rowOff>
    </xdr:to>
    <xdr:sp macro="" textlink="">
      <xdr:nvSpPr>
        <xdr:cNvPr id="643" name="フローチャート: 判断 642"/>
        <xdr:cNvSpPr/>
      </xdr:nvSpPr>
      <xdr:spPr>
        <a:xfrm>
          <a:off x="13652500" y="129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45507</xdr:rowOff>
    </xdr:from>
    <xdr:ext cx="534377" cy="259045"/>
    <xdr:sp macro="" textlink="">
      <xdr:nvSpPr>
        <xdr:cNvPr id="644" name="テキスト ボックス 643"/>
        <xdr:cNvSpPr txBox="1"/>
      </xdr:nvSpPr>
      <xdr:spPr>
        <a:xfrm>
          <a:off x="13436111" y="127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90957</xdr:rowOff>
    </xdr:from>
    <xdr:to>
      <xdr:col>67</xdr:col>
      <xdr:colOff>101600</xdr:colOff>
      <xdr:row>76</xdr:row>
      <xdr:rowOff>21107</xdr:rowOff>
    </xdr:to>
    <xdr:sp macro="" textlink="">
      <xdr:nvSpPr>
        <xdr:cNvPr id="645" name="フローチャート: 判断 644"/>
        <xdr:cNvSpPr/>
      </xdr:nvSpPr>
      <xdr:spPr>
        <a:xfrm>
          <a:off x="12763500" y="129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37634</xdr:rowOff>
    </xdr:from>
    <xdr:ext cx="534377" cy="259045"/>
    <xdr:sp macro="" textlink="">
      <xdr:nvSpPr>
        <xdr:cNvPr id="646" name="テキスト ボックス 645"/>
        <xdr:cNvSpPr txBox="1"/>
      </xdr:nvSpPr>
      <xdr:spPr>
        <a:xfrm>
          <a:off x="12547111" y="127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46451</xdr:rowOff>
    </xdr:from>
    <xdr:to>
      <xdr:col>85</xdr:col>
      <xdr:colOff>177800</xdr:colOff>
      <xdr:row>77</xdr:row>
      <xdr:rowOff>148051</xdr:rowOff>
    </xdr:to>
    <xdr:sp macro="" textlink="">
      <xdr:nvSpPr>
        <xdr:cNvPr id="652" name="楕円 651"/>
        <xdr:cNvSpPr/>
      </xdr:nvSpPr>
      <xdr:spPr>
        <a:xfrm>
          <a:off x="16268700" y="1324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24878</xdr:rowOff>
    </xdr:from>
    <xdr:ext cx="534377" cy="259045"/>
    <xdr:sp macro="" textlink="">
      <xdr:nvSpPr>
        <xdr:cNvPr id="653" name="公債費該当値テキスト"/>
        <xdr:cNvSpPr txBox="1"/>
      </xdr:nvSpPr>
      <xdr:spPr>
        <a:xfrm>
          <a:off x="16370300" y="1322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44865</xdr:rowOff>
    </xdr:from>
    <xdr:to>
      <xdr:col>81</xdr:col>
      <xdr:colOff>101600</xdr:colOff>
      <xdr:row>77</xdr:row>
      <xdr:rowOff>146465</xdr:rowOff>
    </xdr:to>
    <xdr:sp macro="" textlink="">
      <xdr:nvSpPr>
        <xdr:cNvPr id="654" name="楕円 653"/>
        <xdr:cNvSpPr/>
      </xdr:nvSpPr>
      <xdr:spPr>
        <a:xfrm>
          <a:off x="15430500" y="1324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137592</xdr:rowOff>
    </xdr:from>
    <xdr:ext cx="534377" cy="259045"/>
    <xdr:sp macro="" textlink="">
      <xdr:nvSpPr>
        <xdr:cNvPr id="655" name="テキスト ボックス 654"/>
        <xdr:cNvSpPr txBox="1"/>
      </xdr:nvSpPr>
      <xdr:spPr>
        <a:xfrm>
          <a:off x="15214111" y="1333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56238</xdr:rowOff>
    </xdr:from>
    <xdr:to>
      <xdr:col>76</xdr:col>
      <xdr:colOff>165100</xdr:colOff>
      <xdr:row>77</xdr:row>
      <xdr:rowOff>157838</xdr:rowOff>
    </xdr:to>
    <xdr:sp macro="" textlink="">
      <xdr:nvSpPr>
        <xdr:cNvPr id="656" name="楕円 655"/>
        <xdr:cNvSpPr/>
      </xdr:nvSpPr>
      <xdr:spPr>
        <a:xfrm>
          <a:off x="14541500" y="1325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148965</xdr:rowOff>
    </xdr:from>
    <xdr:ext cx="534377" cy="259045"/>
    <xdr:sp macro="" textlink="">
      <xdr:nvSpPr>
        <xdr:cNvPr id="657" name="テキスト ボックス 656"/>
        <xdr:cNvSpPr txBox="1"/>
      </xdr:nvSpPr>
      <xdr:spPr>
        <a:xfrm>
          <a:off x="14325111" y="1335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53253</xdr:rowOff>
    </xdr:from>
    <xdr:to>
      <xdr:col>72</xdr:col>
      <xdr:colOff>38100</xdr:colOff>
      <xdr:row>77</xdr:row>
      <xdr:rowOff>154853</xdr:rowOff>
    </xdr:to>
    <xdr:sp macro="" textlink="">
      <xdr:nvSpPr>
        <xdr:cNvPr id="658" name="楕円 657"/>
        <xdr:cNvSpPr/>
      </xdr:nvSpPr>
      <xdr:spPr>
        <a:xfrm>
          <a:off x="13652500" y="132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145980</xdr:rowOff>
    </xdr:from>
    <xdr:ext cx="534377" cy="259045"/>
    <xdr:sp macro="" textlink="">
      <xdr:nvSpPr>
        <xdr:cNvPr id="659" name="テキスト ボックス 658"/>
        <xdr:cNvSpPr txBox="1"/>
      </xdr:nvSpPr>
      <xdr:spPr>
        <a:xfrm>
          <a:off x="13436111" y="1334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24921</xdr:rowOff>
    </xdr:from>
    <xdr:to>
      <xdr:col>67</xdr:col>
      <xdr:colOff>101600</xdr:colOff>
      <xdr:row>77</xdr:row>
      <xdr:rowOff>126521</xdr:rowOff>
    </xdr:to>
    <xdr:sp macro="" textlink="">
      <xdr:nvSpPr>
        <xdr:cNvPr id="660" name="楕円 659"/>
        <xdr:cNvSpPr/>
      </xdr:nvSpPr>
      <xdr:spPr>
        <a:xfrm>
          <a:off x="12763500" y="1322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117648</xdr:rowOff>
    </xdr:from>
    <xdr:ext cx="534377" cy="259045"/>
    <xdr:sp macro="" textlink="">
      <xdr:nvSpPr>
        <xdr:cNvPr id="661" name="テキスト ボックス 660"/>
        <xdr:cNvSpPr txBox="1"/>
      </xdr:nvSpPr>
      <xdr:spPr>
        <a:xfrm>
          <a:off x="12547111" y="1331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136931</xdr:rowOff>
    </xdr:from>
    <xdr:to>
      <xdr:col>85</xdr:col>
      <xdr:colOff>126364</xdr:colOff>
      <xdr:row>98</xdr:row>
      <xdr:rowOff>95390</xdr:rowOff>
    </xdr:to>
    <xdr:cxnSp macro="">
      <xdr:nvCxnSpPr>
        <xdr:cNvPr id="685" name="直線コネクタ 684"/>
        <xdr:cNvCxnSpPr/>
      </xdr:nvCxnSpPr>
      <xdr:spPr>
        <a:xfrm flipV="1">
          <a:off x="16317595" y="15567431"/>
          <a:ext cx="1269" cy="133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99217</xdr:rowOff>
    </xdr:from>
    <xdr:ext cx="469744" cy="259045"/>
    <xdr:sp macro="" textlink="">
      <xdr:nvSpPr>
        <xdr:cNvPr id="686" name="積立金最小値テキスト"/>
        <xdr:cNvSpPr txBox="1"/>
      </xdr:nvSpPr>
      <xdr:spPr>
        <a:xfrm>
          <a:off x="16370300" y="169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95390</xdr:rowOff>
    </xdr:from>
    <xdr:to>
      <xdr:col>86</xdr:col>
      <xdr:colOff>25400</xdr:colOff>
      <xdr:row>98</xdr:row>
      <xdr:rowOff>95390</xdr:rowOff>
    </xdr:to>
    <xdr:cxnSp macro="">
      <xdr:nvCxnSpPr>
        <xdr:cNvPr id="687" name="直線コネクタ 686"/>
        <xdr:cNvCxnSpPr/>
      </xdr:nvCxnSpPr>
      <xdr:spPr>
        <a:xfrm>
          <a:off x="16230600" y="1689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83608</xdr:rowOff>
    </xdr:from>
    <xdr:ext cx="599010" cy="259045"/>
    <xdr:sp macro="" textlink="">
      <xdr:nvSpPr>
        <xdr:cNvPr id="688" name="積立金最大値テキスト"/>
        <xdr:cNvSpPr txBox="1"/>
      </xdr:nvSpPr>
      <xdr:spPr>
        <a:xfrm>
          <a:off x="16370300" y="1534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136931</xdr:rowOff>
    </xdr:from>
    <xdr:to>
      <xdr:col>86</xdr:col>
      <xdr:colOff>25400</xdr:colOff>
      <xdr:row>90</xdr:row>
      <xdr:rowOff>136931</xdr:rowOff>
    </xdr:to>
    <xdr:cxnSp macro="">
      <xdr:nvCxnSpPr>
        <xdr:cNvPr id="689" name="直線コネクタ 688"/>
        <xdr:cNvCxnSpPr/>
      </xdr:nvCxnSpPr>
      <xdr:spPr>
        <a:xfrm>
          <a:off x="16230600" y="15567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22847</xdr:rowOff>
    </xdr:from>
    <xdr:to>
      <xdr:col>85</xdr:col>
      <xdr:colOff>127000</xdr:colOff>
      <xdr:row>98</xdr:row>
      <xdr:rowOff>105347</xdr:rowOff>
    </xdr:to>
    <xdr:cxnSp macro="">
      <xdr:nvCxnSpPr>
        <xdr:cNvPr id="690" name="直線コネクタ 689"/>
        <xdr:cNvCxnSpPr/>
      </xdr:nvCxnSpPr>
      <xdr:spPr>
        <a:xfrm flipV="1">
          <a:off x="15481300" y="16824947"/>
          <a:ext cx="838200" cy="8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147299</xdr:rowOff>
    </xdr:from>
    <xdr:ext cx="534377" cy="259045"/>
    <xdr:sp macro="" textlink="">
      <xdr:nvSpPr>
        <xdr:cNvPr id="691" name="積立金平均値テキスト"/>
        <xdr:cNvSpPr txBox="1"/>
      </xdr:nvSpPr>
      <xdr:spPr>
        <a:xfrm>
          <a:off x="16370300" y="16263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124422</xdr:rowOff>
    </xdr:from>
    <xdr:to>
      <xdr:col>85</xdr:col>
      <xdr:colOff>177800</xdr:colOff>
      <xdr:row>96</xdr:row>
      <xdr:rowOff>54572</xdr:rowOff>
    </xdr:to>
    <xdr:sp macro="" textlink="">
      <xdr:nvSpPr>
        <xdr:cNvPr id="692" name="フローチャート: 判断 691"/>
        <xdr:cNvSpPr/>
      </xdr:nvSpPr>
      <xdr:spPr>
        <a:xfrm>
          <a:off x="16268700" y="164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84632</xdr:rowOff>
    </xdr:from>
    <xdr:to>
      <xdr:col>81</xdr:col>
      <xdr:colOff>50800</xdr:colOff>
      <xdr:row>98</xdr:row>
      <xdr:rowOff>105347</xdr:rowOff>
    </xdr:to>
    <xdr:cxnSp macro="">
      <xdr:nvCxnSpPr>
        <xdr:cNvPr id="693" name="直線コネクタ 692"/>
        <xdr:cNvCxnSpPr/>
      </xdr:nvCxnSpPr>
      <xdr:spPr>
        <a:xfrm>
          <a:off x="14592300" y="16886732"/>
          <a:ext cx="889000" cy="2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68542</xdr:rowOff>
    </xdr:from>
    <xdr:to>
      <xdr:col>81</xdr:col>
      <xdr:colOff>101600</xdr:colOff>
      <xdr:row>96</xdr:row>
      <xdr:rowOff>170142</xdr:rowOff>
    </xdr:to>
    <xdr:sp macro="" textlink="">
      <xdr:nvSpPr>
        <xdr:cNvPr id="694" name="フローチャート: 判断 693"/>
        <xdr:cNvSpPr/>
      </xdr:nvSpPr>
      <xdr:spPr>
        <a:xfrm>
          <a:off x="15430500" y="1652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15219</xdr:rowOff>
    </xdr:from>
    <xdr:ext cx="534377" cy="259045"/>
    <xdr:sp macro="" textlink="">
      <xdr:nvSpPr>
        <xdr:cNvPr id="695" name="テキスト ボックス 694"/>
        <xdr:cNvSpPr txBox="1"/>
      </xdr:nvSpPr>
      <xdr:spPr>
        <a:xfrm>
          <a:off x="15214111" y="163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112116</xdr:rowOff>
    </xdr:from>
    <xdr:to>
      <xdr:col>76</xdr:col>
      <xdr:colOff>114300</xdr:colOff>
      <xdr:row>98</xdr:row>
      <xdr:rowOff>84632</xdr:rowOff>
    </xdr:to>
    <xdr:cxnSp macro="">
      <xdr:nvCxnSpPr>
        <xdr:cNvPr id="696" name="直線コネクタ 695"/>
        <xdr:cNvCxnSpPr/>
      </xdr:nvCxnSpPr>
      <xdr:spPr>
        <a:xfrm>
          <a:off x="13703300" y="16742766"/>
          <a:ext cx="889000" cy="14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154482</xdr:rowOff>
    </xdr:from>
    <xdr:to>
      <xdr:col>76</xdr:col>
      <xdr:colOff>165100</xdr:colOff>
      <xdr:row>96</xdr:row>
      <xdr:rowOff>84632</xdr:rowOff>
    </xdr:to>
    <xdr:sp macro="" textlink="">
      <xdr:nvSpPr>
        <xdr:cNvPr id="697" name="フローチャート: 判断 696"/>
        <xdr:cNvSpPr/>
      </xdr:nvSpPr>
      <xdr:spPr>
        <a:xfrm>
          <a:off x="14541500" y="164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101159</xdr:rowOff>
    </xdr:from>
    <xdr:ext cx="534377" cy="259045"/>
    <xdr:sp macro="" textlink="">
      <xdr:nvSpPr>
        <xdr:cNvPr id="698" name="テキスト ボックス 697"/>
        <xdr:cNvSpPr txBox="1"/>
      </xdr:nvSpPr>
      <xdr:spPr>
        <a:xfrm>
          <a:off x="14325111" y="162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112116</xdr:rowOff>
    </xdr:from>
    <xdr:to>
      <xdr:col>71</xdr:col>
      <xdr:colOff>177800</xdr:colOff>
      <xdr:row>97</xdr:row>
      <xdr:rowOff>125158</xdr:rowOff>
    </xdr:to>
    <xdr:cxnSp macro="">
      <xdr:nvCxnSpPr>
        <xdr:cNvPr id="699" name="直線コネクタ 698"/>
        <xdr:cNvCxnSpPr/>
      </xdr:nvCxnSpPr>
      <xdr:spPr>
        <a:xfrm flipV="1">
          <a:off x="12814300" y="16742766"/>
          <a:ext cx="889000" cy="1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12979</xdr:rowOff>
    </xdr:from>
    <xdr:to>
      <xdr:col>72</xdr:col>
      <xdr:colOff>38100</xdr:colOff>
      <xdr:row>97</xdr:row>
      <xdr:rowOff>114579</xdr:rowOff>
    </xdr:to>
    <xdr:sp macro="" textlink="">
      <xdr:nvSpPr>
        <xdr:cNvPr id="700" name="フローチャート: 判断 699"/>
        <xdr:cNvSpPr/>
      </xdr:nvSpPr>
      <xdr:spPr>
        <a:xfrm>
          <a:off x="13652500" y="166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131106</xdr:rowOff>
    </xdr:from>
    <xdr:ext cx="534377" cy="259045"/>
    <xdr:sp macro="" textlink="">
      <xdr:nvSpPr>
        <xdr:cNvPr id="701" name="テキスト ボックス 700"/>
        <xdr:cNvSpPr txBox="1"/>
      </xdr:nvSpPr>
      <xdr:spPr>
        <a:xfrm>
          <a:off x="13436111" y="164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27203</xdr:rowOff>
    </xdr:from>
    <xdr:to>
      <xdr:col>67</xdr:col>
      <xdr:colOff>101600</xdr:colOff>
      <xdr:row>97</xdr:row>
      <xdr:rowOff>128803</xdr:rowOff>
    </xdr:to>
    <xdr:sp macro="" textlink="">
      <xdr:nvSpPr>
        <xdr:cNvPr id="702" name="フローチャート: 判断 701"/>
        <xdr:cNvSpPr/>
      </xdr:nvSpPr>
      <xdr:spPr>
        <a:xfrm>
          <a:off x="12763500" y="166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145330</xdr:rowOff>
    </xdr:from>
    <xdr:ext cx="534377" cy="259045"/>
    <xdr:sp macro="" textlink="">
      <xdr:nvSpPr>
        <xdr:cNvPr id="703" name="テキスト ボックス 702"/>
        <xdr:cNvSpPr txBox="1"/>
      </xdr:nvSpPr>
      <xdr:spPr>
        <a:xfrm>
          <a:off x="12547111" y="164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143497</xdr:rowOff>
    </xdr:from>
    <xdr:to>
      <xdr:col>85</xdr:col>
      <xdr:colOff>177800</xdr:colOff>
      <xdr:row>98</xdr:row>
      <xdr:rowOff>73647</xdr:rowOff>
    </xdr:to>
    <xdr:sp macro="" textlink="">
      <xdr:nvSpPr>
        <xdr:cNvPr id="709" name="楕円 708"/>
        <xdr:cNvSpPr/>
      </xdr:nvSpPr>
      <xdr:spPr>
        <a:xfrm>
          <a:off x="16268700" y="1677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58424</xdr:rowOff>
    </xdr:from>
    <xdr:ext cx="534377" cy="259045"/>
    <xdr:sp macro="" textlink="">
      <xdr:nvSpPr>
        <xdr:cNvPr id="710" name="積立金該当値テキスト"/>
        <xdr:cNvSpPr txBox="1"/>
      </xdr:nvSpPr>
      <xdr:spPr>
        <a:xfrm>
          <a:off x="16370300" y="1668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54547</xdr:rowOff>
    </xdr:from>
    <xdr:to>
      <xdr:col>81</xdr:col>
      <xdr:colOff>101600</xdr:colOff>
      <xdr:row>98</xdr:row>
      <xdr:rowOff>156147</xdr:rowOff>
    </xdr:to>
    <xdr:sp macro="" textlink="">
      <xdr:nvSpPr>
        <xdr:cNvPr id="711" name="楕円 710"/>
        <xdr:cNvSpPr/>
      </xdr:nvSpPr>
      <xdr:spPr>
        <a:xfrm>
          <a:off x="15430500" y="168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147274</xdr:rowOff>
    </xdr:from>
    <xdr:ext cx="469744" cy="259045"/>
    <xdr:sp macro="" textlink="">
      <xdr:nvSpPr>
        <xdr:cNvPr id="712" name="テキスト ボックス 711"/>
        <xdr:cNvSpPr txBox="1"/>
      </xdr:nvSpPr>
      <xdr:spPr>
        <a:xfrm>
          <a:off x="15246428" y="1694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33832</xdr:rowOff>
    </xdr:from>
    <xdr:to>
      <xdr:col>76</xdr:col>
      <xdr:colOff>165100</xdr:colOff>
      <xdr:row>98</xdr:row>
      <xdr:rowOff>135432</xdr:rowOff>
    </xdr:to>
    <xdr:sp macro="" textlink="">
      <xdr:nvSpPr>
        <xdr:cNvPr id="713" name="楕円 712"/>
        <xdr:cNvSpPr/>
      </xdr:nvSpPr>
      <xdr:spPr>
        <a:xfrm>
          <a:off x="14541500" y="1683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126559</xdr:rowOff>
    </xdr:from>
    <xdr:ext cx="534377" cy="259045"/>
    <xdr:sp macro="" textlink="">
      <xdr:nvSpPr>
        <xdr:cNvPr id="714" name="テキスト ボックス 713"/>
        <xdr:cNvSpPr txBox="1"/>
      </xdr:nvSpPr>
      <xdr:spPr>
        <a:xfrm>
          <a:off x="14325111" y="1692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61316</xdr:rowOff>
    </xdr:from>
    <xdr:to>
      <xdr:col>72</xdr:col>
      <xdr:colOff>38100</xdr:colOff>
      <xdr:row>97</xdr:row>
      <xdr:rowOff>162916</xdr:rowOff>
    </xdr:to>
    <xdr:sp macro="" textlink="">
      <xdr:nvSpPr>
        <xdr:cNvPr id="715" name="楕円 714"/>
        <xdr:cNvSpPr/>
      </xdr:nvSpPr>
      <xdr:spPr>
        <a:xfrm>
          <a:off x="13652500" y="1669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154043</xdr:rowOff>
    </xdr:from>
    <xdr:ext cx="534377" cy="259045"/>
    <xdr:sp macro="" textlink="">
      <xdr:nvSpPr>
        <xdr:cNvPr id="716" name="テキスト ボックス 715"/>
        <xdr:cNvSpPr txBox="1"/>
      </xdr:nvSpPr>
      <xdr:spPr>
        <a:xfrm>
          <a:off x="13436111" y="1678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74358</xdr:rowOff>
    </xdr:from>
    <xdr:to>
      <xdr:col>67</xdr:col>
      <xdr:colOff>101600</xdr:colOff>
      <xdr:row>98</xdr:row>
      <xdr:rowOff>4508</xdr:rowOff>
    </xdr:to>
    <xdr:sp macro="" textlink="">
      <xdr:nvSpPr>
        <xdr:cNvPr id="717" name="楕円 716"/>
        <xdr:cNvSpPr/>
      </xdr:nvSpPr>
      <xdr:spPr>
        <a:xfrm>
          <a:off x="12763500" y="1670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167085</xdr:rowOff>
    </xdr:from>
    <xdr:ext cx="534377" cy="259045"/>
    <xdr:sp macro="" textlink="">
      <xdr:nvSpPr>
        <xdr:cNvPr id="718" name="テキスト ボックス 717"/>
        <xdr:cNvSpPr txBox="1"/>
      </xdr:nvSpPr>
      <xdr:spPr>
        <a:xfrm>
          <a:off x="12547111" y="1679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9" name="直線コネクタ 72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0" name="テキスト ボックス 72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3" name="直線コネクタ 73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4" name="テキスト ボックス 73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16542</xdr:rowOff>
    </xdr:from>
    <xdr:to>
      <xdr:col>116</xdr:col>
      <xdr:colOff>62864</xdr:colOff>
      <xdr:row>38</xdr:row>
      <xdr:rowOff>25400</xdr:rowOff>
    </xdr:to>
    <xdr:cxnSp macro="">
      <xdr:nvCxnSpPr>
        <xdr:cNvPr id="738" name="直線コネクタ 737"/>
        <xdr:cNvCxnSpPr/>
      </xdr:nvCxnSpPr>
      <xdr:spPr>
        <a:xfrm flipV="1">
          <a:off x="22159595" y="5331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0" name="直線コネクタ 73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134669</xdr:rowOff>
    </xdr:from>
    <xdr:ext cx="534377" cy="259045"/>
    <xdr:sp macro="" textlink="">
      <xdr:nvSpPr>
        <xdr:cNvPr id="741" name="投資及び出資金最大値テキスト"/>
        <xdr:cNvSpPr txBox="1"/>
      </xdr:nvSpPr>
      <xdr:spPr>
        <a:xfrm>
          <a:off x="22212300" y="510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16542</xdr:rowOff>
    </xdr:from>
    <xdr:to>
      <xdr:col>116</xdr:col>
      <xdr:colOff>152400</xdr:colOff>
      <xdr:row>31</xdr:row>
      <xdr:rowOff>16542</xdr:rowOff>
    </xdr:to>
    <xdr:cxnSp macro="">
      <xdr:nvCxnSpPr>
        <xdr:cNvPr id="742" name="直線コネクタ 741"/>
        <xdr:cNvCxnSpPr/>
      </xdr:nvCxnSpPr>
      <xdr:spPr>
        <a:xfrm>
          <a:off x="22072600" y="53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10141</xdr:rowOff>
    </xdr:from>
    <xdr:to>
      <xdr:col>116</xdr:col>
      <xdr:colOff>63500</xdr:colOff>
      <xdr:row>38</xdr:row>
      <xdr:rowOff>13913</xdr:rowOff>
    </xdr:to>
    <xdr:cxnSp macro="">
      <xdr:nvCxnSpPr>
        <xdr:cNvPr id="743" name="直線コネクタ 742"/>
        <xdr:cNvCxnSpPr/>
      </xdr:nvCxnSpPr>
      <xdr:spPr>
        <a:xfrm>
          <a:off x="21323300" y="6525241"/>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48741</xdr:rowOff>
    </xdr:from>
    <xdr:ext cx="469744" cy="259045"/>
    <xdr:sp macro="" textlink="">
      <xdr:nvSpPr>
        <xdr:cNvPr id="744" name="投資及び出資金平均値テキスト"/>
        <xdr:cNvSpPr txBox="1"/>
      </xdr:nvSpPr>
      <xdr:spPr>
        <a:xfrm>
          <a:off x="22212300" y="604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25864</xdr:rowOff>
    </xdr:from>
    <xdr:to>
      <xdr:col>116</xdr:col>
      <xdr:colOff>114300</xdr:colOff>
      <xdr:row>36</xdr:row>
      <xdr:rowOff>127464</xdr:rowOff>
    </xdr:to>
    <xdr:sp macro="" textlink="">
      <xdr:nvSpPr>
        <xdr:cNvPr id="745" name="フローチャート: 判断 744"/>
        <xdr:cNvSpPr/>
      </xdr:nvSpPr>
      <xdr:spPr>
        <a:xfrm>
          <a:off x="221107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10141</xdr:rowOff>
    </xdr:from>
    <xdr:to>
      <xdr:col>111</xdr:col>
      <xdr:colOff>177800</xdr:colOff>
      <xdr:row>38</xdr:row>
      <xdr:rowOff>24829</xdr:rowOff>
    </xdr:to>
    <xdr:cxnSp macro="">
      <xdr:nvCxnSpPr>
        <xdr:cNvPr id="746" name="直線コネクタ 745"/>
        <xdr:cNvCxnSpPr/>
      </xdr:nvCxnSpPr>
      <xdr:spPr>
        <a:xfrm flipV="1">
          <a:off x="20434300" y="6525241"/>
          <a:ext cx="8890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9976</xdr:rowOff>
    </xdr:from>
    <xdr:to>
      <xdr:col>112</xdr:col>
      <xdr:colOff>38100</xdr:colOff>
      <xdr:row>36</xdr:row>
      <xdr:rowOff>111576</xdr:rowOff>
    </xdr:to>
    <xdr:sp macro="" textlink="">
      <xdr:nvSpPr>
        <xdr:cNvPr id="747" name="フローチャート: 判断 746"/>
        <xdr:cNvSpPr/>
      </xdr:nvSpPr>
      <xdr:spPr>
        <a:xfrm>
          <a:off x="21272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128103</xdr:rowOff>
    </xdr:from>
    <xdr:ext cx="469744" cy="259045"/>
    <xdr:sp macro="" textlink="">
      <xdr:nvSpPr>
        <xdr:cNvPr id="748" name="テキスト ボックス 747"/>
        <xdr:cNvSpPr txBox="1"/>
      </xdr:nvSpPr>
      <xdr:spPr>
        <a:xfrm>
          <a:off x="21088428" y="595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15742</xdr:rowOff>
    </xdr:from>
    <xdr:to>
      <xdr:col>107</xdr:col>
      <xdr:colOff>50800</xdr:colOff>
      <xdr:row>38</xdr:row>
      <xdr:rowOff>24829</xdr:rowOff>
    </xdr:to>
    <xdr:cxnSp macro="">
      <xdr:nvCxnSpPr>
        <xdr:cNvPr id="749" name="直線コネクタ 748"/>
        <xdr:cNvCxnSpPr/>
      </xdr:nvCxnSpPr>
      <xdr:spPr>
        <a:xfrm>
          <a:off x="19545300" y="6530842"/>
          <a:ext cx="889000" cy="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56267</xdr:rowOff>
    </xdr:from>
    <xdr:to>
      <xdr:col>107</xdr:col>
      <xdr:colOff>101600</xdr:colOff>
      <xdr:row>36</xdr:row>
      <xdr:rowOff>157867</xdr:rowOff>
    </xdr:to>
    <xdr:sp macro="" textlink="">
      <xdr:nvSpPr>
        <xdr:cNvPr id="750" name="フローチャート: 判断 749"/>
        <xdr:cNvSpPr/>
      </xdr:nvSpPr>
      <xdr:spPr>
        <a:xfrm>
          <a:off x="20383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2944</xdr:rowOff>
    </xdr:from>
    <xdr:ext cx="469744" cy="259045"/>
    <xdr:sp macro="" textlink="">
      <xdr:nvSpPr>
        <xdr:cNvPr id="751" name="テキスト ボックス 750"/>
        <xdr:cNvSpPr txBox="1"/>
      </xdr:nvSpPr>
      <xdr:spPr>
        <a:xfrm>
          <a:off x="20199428" y="600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15742</xdr:rowOff>
    </xdr:from>
    <xdr:to>
      <xdr:col>102</xdr:col>
      <xdr:colOff>114300</xdr:colOff>
      <xdr:row>38</xdr:row>
      <xdr:rowOff>25400</xdr:rowOff>
    </xdr:to>
    <xdr:cxnSp macro="">
      <xdr:nvCxnSpPr>
        <xdr:cNvPr id="752" name="直線コネクタ 751"/>
        <xdr:cNvCxnSpPr/>
      </xdr:nvCxnSpPr>
      <xdr:spPr>
        <a:xfrm flipV="1">
          <a:off x="18656300" y="6530842"/>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146964</xdr:rowOff>
    </xdr:from>
    <xdr:to>
      <xdr:col>102</xdr:col>
      <xdr:colOff>165100</xdr:colOff>
      <xdr:row>37</xdr:row>
      <xdr:rowOff>77114</xdr:rowOff>
    </xdr:to>
    <xdr:sp macro="" textlink="">
      <xdr:nvSpPr>
        <xdr:cNvPr id="753" name="フローチャート: 判断 752"/>
        <xdr:cNvSpPr/>
      </xdr:nvSpPr>
      <xdr:spPr>
        <a:xfrm>
          <a:off x="19494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93641</xdr:rowOff>
    </xdr:from>
    <xdr:ext cx="469744" cy="259045"/>
    <xdr:sp macro="" textlink="">
      <xdr:nvSpPr>
        <xdr:cNvPr id="754" name="テキスト ボックス 753"/>
        <xdr:cNvSpPr txBox="1"/>
      </xdr:nvSpPr>
      <xdr:spPr>
        <a:xfrm>
          <a:off x="19310428" y="60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146793</xdr:rowOff>
    </xdr:from>
    <xdr:to>
      <xdr:col>98</xdr:col>
      <xdr:colOff>38100</xdr:colOff>
      <xdr:row>37</xdr:row>
      <xdr:rowOff>76943</xdr:rowOff>
    </xdr:to>
    <xdr:sp macro="" textlink="">
      <xdr:nvSpPr>
        <xdr:cNvPr id="755" name="フローチャート: 判断 754"/>
        <xdr:cNvSpPr/>
      </xdr:nvSpPr>
      <xdr:spPr>
        <a:xfrm>
          <a:off x="18605500" y="631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93470</xdr:rowOff>
    </xdr:from>
    <xdr:ext cx="469744" cy="259045"/>
    <xdr:sp macro="" textlink="">
      <xdr:nvSpPr>
        <xdr:cNvPr id="756" name="テキスト ボックス 755"/>
        <xdr:cNvSpPr txBox="1"/>
      </xdr:nvSpPr>
      <xdr:spPr>
        <a:xfrm>
          <a:off x="18421428" y="609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134563</xdr:rowOff>
    </xdr:from>
    <xdr:to>
      <xdr:col>116</xdr:col>
      <xdr:colOff>114300</xdr:colOff>
      <xdr:row>38</xdr:row>
      <xdr:rowOff>64712</xdr:rowOff>
    </xdr:to>
    <xdr:sp macro="" textlink="">
      <xdr:nvSpPr>
        <xdr:cNvPr id="762" name="楕円 761"/>
        <xdr:cNvSpPr/>
      </xdr:nvSpPr>
      <xdr:spPr>
        <a:xfrm>
          <a:off x="22110700" y="64782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49490</xdr:rowOff>
    </xdr:from>
    <xdr:ext cx="378565" cy="259045"/>
    <xdr:sp macro="" textlink="">
      <xdr:nvSpPr>
        <xdr:cNvPr id="763" name="投資及び出資金該当値テキスト"/>
        <xdr:cNvSpPr txBox="1"/>
      </xdr:nvSpPr>
      <xdr:spPr>
        <a:xfrm>
          <a:off x="22212300" y="6393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130791</xdr:rowOff>
    </xdr:from>
    <xdr:to>
      <xdr:col>112</xdr:col>
      <xdr:colOff>38100</xdr:colOff>
      <xdr:row>38</xdr:row>
      <xdr:rowOff>60940</xdr:rowOff>
    </xdr:to>
    <xdr:sp macro="" textlink="">
      <xdr:nvSpPr>
        <xdr:cNvPr id="764" name="楕円 763"/>
        <xdr:cNvSpPr/>
      </xdr:nvSpPr>
      <xdr:spPr>
        <a:xfrm>
          <a:off x="21272500" y="64744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52068</xdr:rowOff>
    </xdr:from>
    <xdr:ext cx="378565" cy="259045"/>
    <xdr:sp macro="" textlink="">
      <xdr:nvSpPr>
        <xdr:cNvPr id="765" name="テキスト ボックス 764"/>
        <xdr:cNvSpPr txBox="1"/>
      </xdr:nvSpPr>
      <xdr:spPr>
        <a:xfrm>
          <a:off x="21134017" y="6567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145478</xdr:rowOff>
    </xdr:from>
    <xdr:to>
      <xdr:col>107</xdr:col>
      <xdr:colOff>101600</xdr:colOff>
      <xdr:row>38</xdr:row>
      <xdr:rowOff>75628</xdr:rowOff>
    </xdr:to>
    <xdr:sp macro="" textlink="">
      <xdr:nvSpPr>
        <xdr:cNvPr id="766" name="楕円 765"/>
        <xdr:cNvSpPr/>
      </xdr:nvSpPr>
      <xdr:spPr>
        <a:xfrm>
          <a:off x="20383500" y="64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66756</xdr:rowOff>
    </xdr:from>
    <xdr:ext cx="313932" cy="259045"/>
    <xdr:sp macro="" textlink="">
      <xdr:nvSpPr>
        <xdr:cNvPr id="767" name="テキスト ボックス 766"/>
        <xdr:cNvSpPr txBox="1"/>
      </xdr:nvSpPr>
      <xdr:spPr>
        <a:xfrm>
          <a:off x="20277333" y="6581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136392</xdr:rowOff>
    </xdr:from>
    <xdr:to>
      <xdr:col>102</xdr:col>
      <xdr:colOff>165100</xdr:colOff>
      <xdr:row>38</xdr:row>
      <xdr:rowOff>66542</xdr:rowOff>
    </xdr:to>
    <xdr:sp macro="" textlink="">
      <xdr:nvSpPr>
        <xdr:cNvPr id="768" name="楕円 767"/>
        <xdr:cNvSpPr/>
      </xdr:nvSpPr>
      <xdr:spPr>
        <a:xfrm>
          <a:off x="19494500" y="648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57669</xdr:rowOff>
    </xdr:from>
    <xdr:ext cx="378565" cy="259045"/>
    <xdr:sp macro="" textlink="">
      <xdr:nvSpPr>
        <xdr:cNvPr id="769" name="テキスト ボックス 768"/>
        <xdr:cNvSpPr txBox="1"/>
      </xdr:nvSpPr>
      <xdr:spPr>
        <a:xfrm>
          <a:off x="19356017" y="6572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0" name="楕円 76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1" name="テキスト ボックス 770"/>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5" name="テキスト ボックス 784"/>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127081</xdr:rowOff>
    </xdr:from>
    <xdr:to>
      <xdr:col>116</xdr:col>
      <xdr:colOff>62864</xdr:colOff>
      <xdr:row>58</xdr:row>
      <xdr:rowOff>139700</xdr:rowOff>
    </xdr:to>
    <xdr:cxnSp macro="">
      <xdr:nvCxnSpPr>
        <xdr:cNvPr id="793" name="直線コネクタ 792"/>
        <xdr:cNvCxnSpPr/>
      </xdr:nvCxnSpPr>
      <xdr:spPr>
        <a:xfrm flipV="1">
          <a:off x="22159595" y="8699581"/>
          <a:ext cx="1269" cy="138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73758</xdr:rowOff>
    </xdr:from>
    <xdr:ext cx="534377" cy="259045"/>
    <xdr:sp macro="" textlink="">
      <xdr:nvSpPr>
        <xdr:cNvPr id="796" name="貸付金最大値テキスト"/>
        <xdr:cNvSpPr txBox="1"/>
      </xdr:nvSpPr>
      <xdr:spPr>
        <a:xfrm>
          <a:off x="22212300" y="84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127081</xdr:rowOff>
    </xdr:from>
    <xdr:to>
      <xdr:col>116</xdr:col>
      <xdr:colOff>152400</xdr:colOff>
      <xdr:row>50</xdr:row>
      <xdr:rowOff>127081</xdr:rowOff>
    </xdr:to>
    <xdr:cxnSp macro="">
      <xdr:nvCxnSpPr>
        <xdr:cNvPr id="797" name="直線コネクタ 796"/>
        <xdr:cNvCxnSpPr/>
      </xdr:nvCxnSpPr>
      <xdr:spPr>
        <a:xfrm>
          <a:off x="22072600" y="869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122327</xdr:rowOff>
    </xdr:from>
    <xdr:to>
      <xdr:col>116</xdr:col>
      <xdr:colOff>63500</xdr:colOff>
      <xdr:row>58</xdr:row>
      <xdr:rowOff>122601</xdr:rowOff>
    </xdr:to>
    <xdr:cxnSp macro="">
      <xdr:nvCxnSpPr>
        <xdr:cNvPr id="798" name="直線コネクタ 797"/>
        <xdr:cNvCxnSpPr/>
      </xdr:nvCxnSpPr>
      <xdr:spPr>
        <a:xfrm flipV="1">
          <a:off x="21323300" y="10066427"/>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102633</xdr:rowOff>
    </xdr:from>
    <xdr:ext cx="469744" cy="259045"/>
    <xdr:sp macro="" textlink="">
      <xdr:nvSpPr>
        <xdr:cNvPr id="799" name="貸付金平均値テキスト"/>
        <xdr:cNvSpPr txBox="1"/>
      </xdr:nvSpPr>
      <xdr:spPr>
        <a:xfrm>
          <a:off x="22212300" y="9532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79756</xdr:rowOff>
    </xdr:from>
    <xdr:to>
      <xdr:col>116</xdr:col>
      <xdr:colOff>114300</xdr:colOff>
      <xdr:row>57</xdr:row>
      <xdr:rowOff>9906</xdr:rowOff>
    </xdr:to>
    <xdr:sp macro="" textlink="">
      <xdr:nvSpPr>
        <xdr:cNvPr id="800" name="フローチャート: 判断 799"/>
        <xdr:cNvSpPr/>
      </xdr:nvSpPr>
      <xdr:spPr>
        <a:xfrm>
          <a:off x="221107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122601</xdr:rowOff>
    </xdr:from>
    <xdr:to>
      <xdr:col>111</xdr:col>
      <xdr:colOff>177800</xdr:colOff>
      <xdr:row>58</xdr:row>
      <xdr:rowOff>122784</xdr:rowOff>
    </xdr:to>
    <xdr:cxnSp macro="">
      <xdr:nvCxnSpPr>
        <xdr:cNvPr id="801" name="直線コネクタ 800"/>
        <xdr:cNvCxnSpPr/>
      </xdr:nvCxnSpPr>
      <xdr:spPr>
        <a:xfrm flipV="1">
          <a:off x="20434300" y="1006670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169184</xdr:rowOff>
    </xdr:from>
    <xdr:to>
      <xdr:col>112</xdr:col>
      <xdr:colOff>38100</xdr:colOff>
      <xdr:row>56</xdr:row>
      <xdr:rowOff>99334</xdr:rowOff>
    </xdr:to>
    <xdr:sp macro="" textlink="">
      <xdr:nvSpPr>
        <xdr:cNvPr id="802" name="フローチャート: 判断 801"/>
        <xdr:cNvSpPr/>
      </xdr:nvSpPr>
      <xdr:spPr>
        <a:xfrm>
          <a:off x="21272500" y="959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115861</xdr:rowOff>
    </xdr:from>
    <xdr:ext cx="469744" cy="259045"/>
    <xdr:sp macro="" textlink="">
      <xdr:nvSpPr>
        <xdr:cNvPr id="803" name="テキスト ボックス 802"/>
        <xdr:cNvSpPr txBox="1"/>
      </xdr:nvSpPr>
      <xdr:spPr>
        <a:xfrm>
          <a:off x="21088428" y="937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122784</xdr:rowOff>
    </xdr:from>
    <xdr:to>
      <xdr:col>107</xdr:col>
      <xdr:colOff>50800</xdr:colOff>
      <xdr:row>58</xdr:row>
      <xdr:rowOff>122966</xdr:rowOff>
    </xdr:to>
    <xdr:cxnSp macro="">
      <xdr:nvCxnSpPr>
        <xdr:cNvPr id="804" name="直線コネクタ 803"/>
        <xdr:cNvCxnSpPr/>
      </xdr:nvCxnSpPr>
      <xdr:spPr>
        <a:xfrm flipV="1">
          <a:off x="19545300" y="10066884"/>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23703</xdr:rowOff>
    </xdr:from>
    <xdr:to>
      <xdr:col>107</xdr:col>
      <xdr:colOff>101600</xdr:colOff>
      <xdr:row>56</xdr:row>
      <xdr:rowOff>125303</xdr:rowOff>
    </xdr:to>
    <xdr:sp macro="" textlink="">
      <xdr:nvSpPr>
        <xdr:cNvPr id="805" name="フローチャート: 判断 804"/>
        <xdr:cNvSpPr/>
      </xdr:nvSpPr>
      <xdr:spPr>
        <a:xfrm>
          <a:off x="20383500" y="96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141830</xdr:rowOff>
    </xdr:from>
    <xdr:ext cx="469744" cy="259045"/>
    <xdr:sp macro="" textlink="">
      <xdr:nvSpPr>
        <xdr:cNvPr id="806" name="テキスト ボックス 805"/>
        <xdr:cNvSpPr txBox="1"/>
      </xdr:nvSpPr>
      <xdr:spPr>
        <a:xfrm>
          <a:off x="20199428" y="940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122966</xdr:rowOff>
    </xdr:from>
    <xdr:to>
      <xdr:col>102</xdr:col>
      <xdr:colOff>114300</xdr:colOff>
      <xdr:row>58</xdr:row>
      <xdr:rowOff>123149</xdr:rowOff>
    </xdr:to>
    <xdr:cxnSp macro="">
      <xdr:nvCxnSpPr>
        <xdr:cNvPr id="807" name="直線コネクタ 806"/>
        <xdr:cNvCxnSpPr/>
      </xdr:nvCxnSpPr>
      <xdr:spPr>
        <a:xfrm flipV="1">
          <a:off x="18656300" y="10067066"/>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30561</xdr:rowOff>
    </xdr:from>
    <xdr:to>
      <xdr:col>102</xdr:col>
      <xdr:colOff>165100</xdr:colOff>
      <xdr:row>56</xdr:row>
      <xdr:rowOff>132161</xdr:rowOff>
    </xdr:to>
    <xdr:sp macro="" textlink="">
      <xdr:nvSpPr>
        <xdr:cNvPr id="808" name="フローチャート: 判断 807"/>
        <xdr:cNvSpPr/>
      </xdr:nvSpPr>
      <xdr:spPr>
        <a:xfrm>
          <a:off x="194945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148688</xdr:rowOff>
    </xdr:from>
    <xdr:ext cx="469744" cy="259045"/>
    <xdr:sp macro="" textlink="">
      <xdr:nvSpPr>
        <xdr:cNvPr id="809" name="テキスト ボックス 808"/>
        <xdr:cNvSpPr txBox="1"/>
      </xdr:nvSpPr>
      <xdr:spPr>
        <a:xfrm>
          <a:off x="19310428" y="940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21600</xdr:rowOff>
    </xdr:from>
    <xdr:to>
      <xdr:col>98</xdr:col>
      <xdr:colOff>38100</xdr:colOff>
      <xdr:row>56</xdr:row>
      <xdr:rowOff>123200</xdr:rowOff>
    </xdr:to>
    <xdr:sp macro="" textlink="">
      <xdr:nvSpPr>
        <xdr:cNvPr id="810" name="フローチャート: 判断 809"/>
        <xdr:cNvSpPr/>
      </xdr:nvSpPr>
      <xdr:spPr>
        <a:xfrm>
          <a:off x="18605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139727</xdr:rowOff>
    </xdr:from>
    <xdr:ext cx="469744" cy="259045"/>
    <xdr:sp macro="" textlink="">
      <xdr:nvSpPr>
        <xdr:cNvPr id="811" name="テキスト ボックス 810"/>
        <xdr:cNvSpPr txBox="1"/>
      </xdr:nvSpPr>
      <xdr:spPr>
        <a:xfrm>
          <a:off x="18421428" y="93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71527</xdr:rowOff>
    </xdr:from>
    <xdr:to>
      <xdr:col>116</xdr:col>
      <xdr:colOff>114300</xdr:colOff>
      <xdr:row>59</xdr:row>
      <xdr:rowOff>1677</xdr:rowOff>
    </xdr:to>
    <xdr:sp macro="" textlink="">
      <xdr:nvSpPr>
        <xdr:cNvPr id="817" name="楕円 816"/>
        <xdr:cNvSpPr/>
      </xdr:nvSpPr>
      <xdr:spPr>
        <a:xfrm>
          <a:off x="22110700" y="10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157904</xdr:rowOff>
    </xdr:from>
    <xdr:ext cx="378565" cy="259045"/>
    <xdr:sp macro="" textlink="">
      <xdr:nvSpPr>
        <xdr:cNvPr id="818" name="貸付金該当値テキスト"/>
        <xdr:cNvSpPr txBox="1"/>
      </xdr:nvSpPr>
      <xdr:spPr>
        <a:xfrm>
          <a:off x="22212300" y="993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71801</xdr:rowOff>
    </xdr:from>
    <xdr:to>
      <xdr:col>112</xdr:col>
      <xdr:colOff>38100</xdr:colOff>
      <xdr:row>59</xdr:row>
      <xdr:rowOff>1951</xdr:rowOff>
    </xdr:to>
    <xdr:sp macro="" textlink="">
      <xdr:nvSpPr>
        <xdr:cNvPr id="819" name="楕円 818"/>
        <xdr:cNvSpPr/>
      </xdr:nvSpPr>
      <xdr:spPr>
        <a:xfrm>
          <a:off x="21272500" y="1001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164528</xdr:rowOff>
    </xdr:from>
    <xdr:ext cx="378565" cy="259045"/>
    <xdr:sp macro="" textlink="">
      <xdr:nvSpPr>
        <xdr:cNvPr id="820" name="テキスト ボックス 819"/>
        <xdr:cNvSpPr txBox="1"/>
      </xdr:nvSpPr>
      <xdr:spPr>
        <a:xfrm>
          <a:off x="21134017" y="10108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71984</xdr:rowOff>
    </xdr:from>
    <xdr:to>
      <xdr:col>107</xdr:col>
      <xdr:colOff>101600</xdr:colOff>
      <xdr:row>59</xdr:row>
      <xdr:rowOff>2134</xdr:rowOff>
    </xdr:to>
    <xdr:sp macro="" textlink="">
      <xdr:nvSpPr>
        <xdr:cNvPr id="821" name="楕円 820"/>
        <xdr:cNvSpPr/>
      </xdr:nvSpPr>
      <xdr:spPr>
        <a:xfrm>
          <a:off x="20383500" y="100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164711</xdr:rowOff>
    </xdr:from>
    <xdr:ext cx="378565" cy="259045"/>
    <xdr:sp macro="" textlink="">
      <xdr:nvSpPr>
        <xdr:cNvPr id="822" name="テキスト ボックス 821"/>
        <xdr:cNvSpPr txBox="1"/>
      </xdr:nvSpPr>
      <xdr:spPr>
        <a:xfrm>
          <a:off x="20245017" y="1010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72166</xdr:rowOff>
    </xdr:from>
    <xdr:to>
      <xdr:col>102</xdr:col>
      <xdr:colOff>165100</xdr:colOff>
      <xdr:row>59</xdr:row>
      <xdr:rowOff>2316</xdr:rowOff>
    </xdr:to>
    <xdr:sp macro="" textlink="">
      <xdr:nvSpPr>
        <xdr:cNvPr id="823" name="楕円 822"/>
        <xdr:cNvSpPr/>
      </xdr:nvSpPr>
      <xdr:spPr>
        <a:xfrm>
          <a:off x="19494500" y="1001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164893</xdr:rowOff>
    </xdr:from>
    <xdr:ext cx="378565" cy="259045"/>
    <xdr:sp macro="" textlink="">
      <xdr:nvSpPr>
        <xdr:cNvPr id="824" name="テキスト ボックス 823"/>
        <xdr:cNvSpPr txBox="1"/>
      </xdr:nvSpPr>
      <xdr:spPr>
        <a:xfrm>
          <a:off x="19356017" y="10108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72349</xdr:rowOff>
    </xdr:from>
    <xdr:to>
      <xdr:col>98</xdr:col>
      <xdr:colOff>38100</xdr:colOff>
      <xdr:row>59</xdr:row>
      <xdr:rowOff>2499</xdr:rowOff>
    </xdr:to>
    <xdr:sp macro="" textlink="">
      <xdr:nvSpPr>
        <xdr:cNvPr id="825" name="楕円 824"/>
        <xdr:cNvSpPr/>
      </xdr:nvSpPr>
      <xdr:spPr>
        <a:xfrm>
          <a:off x="18605500" y="1001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165076</xdr:rowOff>
    </xdr:from>
    <xdr:ext cx="378565" cy="259045"/>
    <xdr:sp macro="" textlink="">
      <xdr:nvSpPr>
        <xdr:cNvPr id="826" name="テキスト ボックス 825"/>
        <xdr:cNvSpPr txBox="1"/>
      </xdr:nvSpPr>
      <xdr:spPr>
        <a:xfrm>
          <a:off x="18467017" y="10109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116794</xdr:rowOff>
    </xdr:from>
    <xdr:to>
      <xdr:col>116</xdr:col>
      <xdr:colOff>62864</xdr:colOff>
      <xdr:row>78</xdr:row>
      <xdr:rowOff>52763</xdr:rowOff>
    </xdr:to>
    <xdr:cxnSp macro="">
      <xdr:nvCxnSpPr>
        <xdr:cNvPr id="849" name="直線コネクタ 848"/>
        <xdr:cNvCxnSpPr/>
      </xdr:nvCxnSpPr>
      <xdr:spPr>
        <a:xfrm flipV="1">
          <a:off x="22159595" y="12118294"/>
          <a:ext cx="1269" cy="1307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56590</xdr:rowOff>
    </xdr:from>
    <xdr:ext cx="534377" cy="259045"/>
    <xdr:sp macro="" textlink="">
      <xdr:nvSpPr>
        <xdr:cNvPr id="850" name="繰出金最小値テキスト"/>
        <xdr:cNvSpPr txBox="1"/>
      </xdr:nvSpPr>
      <xdr:spPr>
        <a:xfrm>
          <a:off x="22212300" y="134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52763</xdr:rowOff>
    </xdr:from>
    <xdr:to>
      <xdr:col>116</xdr:col>
      <xdr:colOff>152400</xdr:colOff>
      <xdr:row>78</xdr:row>
      <xdr:rowOff>52763</xdr:rowOff>
    </xdr:to>
    <xdr:cxnSp macro="">
      <xdr:nvCxnSpPr>
        <xdr:cNvPr id="851" name="直線コネクタ 850"/>
        <xdr:cNvCxnSpPr/>
      </xdr:nvCxnSpPr>
      <xdr:spPr>
        <a:xfrm>
          <a:off x="22072600" y="134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63471</xdr:rowOff>
    </xdr:from>
    <xdr:ext cx="534377" cy="259045"/>
    <xdr:sp macro="" textlink="">
      <xdr:nvSpPr>
        <xdr:cNvPr id="852" name="繰出金最大値テキスト"/>
        <xdr:cNvSpPr txBox="1"/>
      </xdr:nvSpPr>
      <xdr:spPr>
        <a:xfrm>
          <a:off x="22212300" y="118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116794</xdr:rowOff>
    </xdr:from>
    <xdr:to>
      <xdr:col>116</xdr:col>
      <xdr:colOff>152400</xdr:colOff>
      <xdr:row>70</xdr:row>
      <xdr:rowOff>116794</xdr:rowOff>
    </xdr:to>
    <xdr:cxnSp macro="">
      <xdr:nvCxnSpPr>
        <xdr:cNvPr id="853" name="直線コネクタ 852"/>
        <xdr:cNvCxnSpPr/>
      </xdr:nvCxnSpPr>
      <xdr:spPr>
        <a:xfrm>
          <a:off x="22072600" y="1211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21399</xdr:rowOff>
    </xdr:from>
    <xdr:to>
      <xdr:col>116</xdr:col>
      <xdr:colOff>63500</xdr:colOff>
      <xdr:row>75</xdr:row>
      <xdr:rowOff>63919</xdr:rowOff>
    </xdr:to>
    <xdr:cxnSp macro="">
      <xdr:nvCxnSpPr>
        <xdr:cNvPr id="854" name="直線コネクタ 853"/>
        <xdr:cNvCxnSpPr/>
      </xdr:nvCxnSpPr>
      <xdr:spPr>
        <a:xfrm flipV="1">
          <a:off x="21323300" y="12880149"/>
          <a:ext cx="8382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152765</xdr:rowOff>
    </xdr:from>
    <xdr:ext cx="534377" cy="259045"/>
    <xdr:sp macro="" textlink="">
      <xdr:nvSpPr>
        <xdr:cNvPr id="855" name="繰出金平均値テキスト"/>
        <xdr:cNvSpPr txBox="1"/>
      </xdr:nvSpPr>
      <xdr:spPr>
        <a:xfrm>
          <a:off x="22212300" y="12668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129888</xdr:rowOff>
    </xdr:from>
    <xdr:to>
      <xdr:col>116</xdr:col>
      <xdr:colOff>114300</xdr:colOff>
      <xdr:row>75</xdr:row>
      <xdr:rowOff>60038</xdr:rowOff>
    </xdr:to>
    <xdr:sp macro="" textlink="">
      <xdr:nvSpPr>
        <xdr:cNvPr id="856" name="フローチャート: 判断 855"/>
        <xdr:cNvSpPr/>
      </xdr:nvSpPr>
      <xdr:spPr>
        <a:xfrm>
          <a:off x="221107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65611</xdr:rowOff>
    </xdr:from>
    <xdr:to>
      <xdr:col>111</xdr:col>
      <xdr:colOff>177800</xdr:colOff>
      <xdr:row>75</xdr:row>
      <xdr:rowOff>63919</xdr:rowOff>
    </xdr:to>
    <xdr:cxnSp macro="">
      <xdr:nvCxnSpPr>
        <xdr:cNvPr id="857" name="直線コネクタ 856"/>
        <xdr:cNvCxnSpPr/>
      </xdr:nvCxnSpPr>
      <xdr:spPr>
        <a:xfrm>
          <a:off x="20434300" y="12752911"/>
          <a:ext cx="889000" cy="16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110457</xdr:rowOff>
    </xdr:from>
    <xdr:to>
      <xdr:col>112</xdr:col>
      <xdr:colOff>38100</xdr:colOff>
      <xdr:row>75</xdr:row>
      <xdr:rowOff>40607</xdr:rowOff>
    </xdr:to>
    <xdr:sp macro="" textlink="">
      <xdr:nvSpPr>
        <xdr:cNvPr id="858" name="フローチャート: 判断 857"/>
        <xdr:cNvSpPr/>
      </xdr:nvSpPr>
      <xdr:spPr>
        <a:xfrm>
          <a:off x="21272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57134</xdr:rowOff>
    </xdr:from>
    <xdr:ext cx="534377" cy="259045"/>
    <xdr:sp macro="" textlink="">
      <xdr:nvSpPr>
        <xdr:cNvPr id="859" name="テキスト ボックス 858"/>
        <xdr:cNvSpPr txBox="1"/>
      </xdr:nvSpPr>
      <xdr:spPr>
        <a:xfrm>
          <a:off x="21056111" y="125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65611</xdr:rowOff>
    </xdr:from>
    <xdr:to>
      <xdr:col>107</xdr:col>
      <xdr:colOff>50800</xdr:colOff>
      <xdr:row>74</xdr:row>
      <xdr:rowOff>108633</xdr:rowOff>
    </xdr:to>
    <xdr:cxnSp macro="">
      <xdr:nvCxnSpPr>
        <xdr:cNvPr id="860" name="直線コネクタ 859"/>
        <xdr:cNvCxnSpPr/>
      </xdr:nvCxnSpPr>
      <xdr:spPr>
        <a:xfrm flipV="1">
          <a:off x="19545300" y="12752911"/>
          <a:ext cx="889000" cy="4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156108</xdr:rowOff>
    </xdr:from>
    <xdr:to>
      <xdr:col>107</xdr:col>
      <xdr:colOff>101600</xdr:colOff>
      <xdr:row>74</xdr:row>
      <xdr:rowOff>86258</xdr:rowOff>
    </xdr:to>
    <xdr:sp macro="" textlink="">
      <xdr:nvSpPr>
        <xdr:cNvPr id="861" name="フローチャート: 判断 860"/>
        <xdr:cNvSpPr/>
      </xdr:nvSpPr>
      <xdr:spPr>
        <a:xfrm>
          <a:off x="20383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102785</xdr:rowOff>
    </xdr:from>
    <xdr:ext cx="534377" cy="259045"/>
    <xdr:sp macro="" textlink="">
      <xdr:nvSpPr>
        <xdr:cNvPr id="862" name="テキスト ボックス 861"/>
        <xdr:cNvSpPr txBox="1"/>
      </xdr:nvSpPr>
      <xdr:spPr>
        <a:xfrm>
          <a:off x="20167111" y="124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108633</xdr:rowOff>
    </xdr:from>
    <xdr:to>
      <xdr:col>102</xdr:col>
      <xdr:colOff>114300</xdr:colOff>
      <xdr:row>75</xdr:row>
      <xdr:rowOff>76789</xdr:rowOff>
    </xdr:to>
    <xdr:cxnSp macro="">
      <xdr:nvCxnSpPr>
        <xdr:cNvPr id="863" name="直線コネクタ 862"/>
        <xdr:cNvCxnSpPr/>
      </xdr:nvCxnSpPr>
      <xdr:spPr>
        <a:xfrm flipV="1">
          <a:off x="18656300" y="12795933"/>
          <a:ext cx="889000" cy="13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145662</xdr:rowOff>
    </xdr:from>
    <xdr:to>
      <xdr:col>102</xdr:col>
      <xdr:colOff>165100</xdr:colOff>
      <xdr:row>74</xdr:row>
      <xdr:rowOff>75812</xdr:rowOff>
    </xdr:to>
    <xdr:sp macro="" textlink="">
      <xdr:nvSpPr>
        <xdr:cNvPr id="864" name="フローチャート: 判断 863"/>
        <xdr:cNvSpPr/>
      </xdr:nvSpPr>
      <xdr:spPr>
        <a:xfrm>
          <a:off x="19494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92339</xdr:rowOff>
    </xdr:from>
    <xdr:ext cx="534377" cy="259045"/>
    <xdr:sp macro="" textlink="">
      <xdr:nvSpPr>
        <xdr:cNvPr id="865" name="テキスト ボックス 864"/>
        <xdr:cNvSpPr txBox="1"/>
      </xdr:nvSpPr>
      <xdr:spPr>
        <a:xfrm>
          <a:off x="19278111" y="124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146873</xdr:rowOff>
    </xdr:from>
    <xdr:to>
      <xdr:col>98</xdr:col>
      <xdr:colOff>38100</xdr:colOff>
      <xdr:row>74</xdr:row>
      <xdr:rowOff>77023</xdr:rowOff>
    </xdr:to>
    <xdr:sp macro="" textlink="">
      <xdr:nvSpPr>
        <xdr:cNvPr id="866" name="フローチャート: 判断 865"/>
        <xdr:cNvSpPr/>
      </xdr:nvSpPr>
      <xdr:spPr>
        <a:xfrm>
          <a:off x="18605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93550</xdr:rowOff>
    </xdr:from>
    <xdr:ext cx="534377" cy="259045"/>
    <xdr:sp macro="" textlink="">
      <xdr:nvSpPr>
        <xdr:cNvPr id="867" name="テキスト ボックス 866"/>
        <xdr:cNvSpPr txBox="1"/>
      </xdr:nvSpPr>
      <xdr:spPr>
        <a:xfrm>
          <a:off x="18389111" y="1243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142049</xdr:rowOff>
    </xdr:from>
    <xdr:to>
      <xdr:col>116</xdr:col>
      <xdr:colOff>114300</xdr:colOff>
      <xdr:row>75</xdr:row>
      <xdr:rowOff>72199</xdr:rowOff>
    </xdr:to>
    <xdr:sp macro="" textlink="">
      <xdr:nvSpPr>
        <xdr:cNvPr id="873" name="楕円 872"/>
        <xdr:cNvSpPr/>
      </xdr:nvSpPr>
      <xdr:spPr>
        <a:xfrm>
          <a:off x="22110700" y="128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120476</xdr:rowOff>
    </xdr:from>
    <xdr:ext cx="534377" cy="259045"/>
    <xdr:sp macro="" textlink="">
      <xdr:nvSpPr>
        <xdr:cNvPr id="874" name="繰出金該当値テキスト"/>
        <xdr:cNvSpPr txBox="1"/>
      </xdr:nvSpPr>
      <xdr:spPr>
        <a:xfrm>
          <a:off x="22212300" y="1280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13119</xdr:rowOff>
    </xdr:from>
    <xdr:to>
      <xdr:col>112</xdr:col>
      <xdr:colOff>38100</xdr:colOff>
      <xdr:row>75</xdr:row>
      <xdr:rowOff>114719</xdr:rowOff>
    </xdr:to>
    <xdr:sp macro="" textlink="">
      <xdr:nvSpPr>
        <xdr:cNvPr id="875" name="楕円 874"/>
        <xdr:cNvSpPr/>
      </xdr:nvSpPr>
      <xdr:spPr>
        <a:xfrm>
          <a:off x="21272500" y="128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105846</xdr:rowOff>
    </xdr:from>
    <xdr:ext cx="534377" cy="259045"/>
    <xdr:sp macro="" textlink="">
      <xdr:nvSpPr>
        <xdr:cNvPr id="876" name="テキスト ボックス 875"/>
        <xdr:cNvSpPr txBox="1"/>
      </xdr:nvSpPr>
      <xdr:spPr>
        <a:xfrm>
          <a:off x="21056111" y="1296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14811</xdr:rowOff>
    </xdr:from>
    <xdr:to>
      <xdr:col>107</xdr:col>
      <xdr:colOff>101600</xdr:colOff>
      <xdr:row>74</xdr:row>
      <xdr:rowOff>116411</xdr:rowOff>
    </xdr:to>
    <xdr:sp macro="" textlink="">
      <xdr:nvSpPr>
        <xdr:cNvPr id="877" name="楕円 876"/>
        <xdr:cNvSpPr/>
      </xdr:nvSpPr>
      <xdr:spPr>
        <a:xfrm>
          <a:off x="20383500" y="1270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107538</xdr:rowOff>
    </xdr:from>
    <xdr:ext cx="534377" cy="259045"/>
    <xdr:sp macro="" textlink="">
      <xdr:nvSpPr>
        <xdr:cNvPr id="878" name="テキスト ボックス 877"/>
        <xdr:cNvSpPr txBox="1"/>
      </xdr:nvSpPr>
      <xdr:spPr>
        <a:xfrm>
          <a:off x="20167111" y="1279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57833</xdr:rowOff>
    </xdr:from>
    <xdr:to>
      <xdr:col>102</xdr:col>
      <xdr:colOff>165100</xdr:colOff>
      <xdr:row>74</xdr:row>
      <xdr:rowOff>159433</xdr:rowOff>
    </xdr:to>
    <xdr:sp macro="" textlink="">
      <xdr:nvSpPr>
        <xdr:cNvPr id="879" name="楕円 878"/>
        <xdr:cNvSpPr/>
      </xdr:nvSpPr>
      <xdr:spPr>
        <a:xfrm>
          <a:off x="19494500" y="1274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150560</xdr:rowOff>
    </xdr:from>
    <xdr:ext cx="534377" cy="259045"/>
    <xdr:sp macro="" textlink="">
      <xdr:nvSpPr>
        <xdr:cNvPr id="880" name="テキスト ボックス 879"/>
        <xdr:cNvSpPr txBox="1"/>
      </xdr:nvSpPr>
      <xdr:spPr>
        <a:xfrm>
          <a:off x="19278111" y="1283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25989</xdr:rowOff>
    </xdr:from>
    <xdr:to>
      <xdr:col>98</xdr:col>
      <xdr:colOff>38100</xdr:colOff>
      <xdr:row>75</xdr:row>
      <xdr:rowOff>127589</xdr:rowOff>
    </xdr:to>
    <xdr:sp macro="" textlink="">
      <xdr:nvSpPr>
        <xdr:cNvPr id="881" name="楕円 880"/>
        <xdr:cNvSpPr/>
      </xdr:nvSpPr>
      <xdr:spPr>
        <a:xfrm>
          <a:off x="18605500" y="1288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118716</xdr:rowOff>
    </xdr:from>
    <xdr:ext cx="534377" cy="259045"/>
    <xdr:sp macro="" textlink="">
      <xdr:nvSpPr>
        <xdr:cNvPr id="882" name="テキスト ボックス 881"/>
        <xdr:cNvSpPr txBox="1"/>
      </xdr:nvSpPr>
      <xdr:spPr>
        <a:xfrm>
          <a:off x="18389111" y="1297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3" name="直線コネクタ 892"/>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4" name="テキスト ボックス 893"/>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7" name="直線コネクタ 896"/>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8" name="テキスト ボックス 897"/>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2" name="直線コネクタ 901"/>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3"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4" name="直線コネクタ 903"/>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5"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7" name="直線コネクタ 906"/>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8"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9" name="フローチャート: 判断 908"/>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0" name="直線コネクタ 909"/>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1" name="フローチャート: 判断 910"/>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2" name="テキスト ボックス 911"/>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3" name="直線コネクタ 912"/>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4" name="フローチャート: 判断 913"/>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5" name="テキスト ボックス 914"/>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6" name="直線コネクタ 915"/>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7" name="フローチャート: 判断 916"/>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8" name="テキスト ボックス 917"/>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19" name="フローチャート: 判断 918"/>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0" name="テキスト ボックス 919"/>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6" name="楕円 925"/>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7"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8" name="楕円 927"/>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9" name="テキスト ボックス 928"/>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0" name="楕円 929"/>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1" name="テキスト ボックス 930"/>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2" name="楕円 931"/>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3" name="テキスト ボックス 932"/>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4" name="楕円 933"/>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5" name="テキスト ボックス 934"/>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普通建設事業費を除く全ての項目で類似団体平均を下回っている。普通建設事業費については、大洋中学校区統合小学校整備工事や学校給食センター統合に伴う改修工事、大洋児童クラブ整備工事等により</a:t>
          </a:r>
          <a:r>
            <a:rPr kumimoji="1" lang="en-US" altLang="ja-JP" sz="1300">
              <a:latin typeface="ＭＳ Ｐゴシック" panose="020B0600070205080204" pitchFamily="50" charset="-128"/>
              <a:ea typeface="ＭＳ Ｐゴシック" panose="020B0600070205080204" pitchFamily="50" charset="-128"/>
            </a:rPr>
            <a:t>4,978</a:t>
          </a:r>
          <a:r>
            <a:rPr kumimoji="1" lang="ja-JP" altLang="en-US" sz="1300">
              <a:latin typeface="ＭＳ Ｐゴシック" panose="020B0600070205080204" pitchFamily="50" charset="-128"/>
              <a:ea typeface="ＭＳ Ｐゴシック" panose="020B0600070205080204" pitchFamily="50" charset="-128"/>
            </a:rPr>
            <a:t>円の増加となっている。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そのほか前年度から大きく増加している項目としては、人件費が会計年度任用職員期末手当の通年化等により前年度比</a:t>
          </a:r>
          <a:r>
            <a:rPr kumimoji="1" lang="en-US" altLang="ja-JP" sz="1300">
              <a:latin typeface="ＭＳ Ｐゴシック" panose="020B0600070205080204" pitchFamily="50" charset="-128"/>
              <a:ea typeface="ＭＳ Ｐゴシック" panose="020B0600070205080204" pitchFamily="50" charset="-128"/>
            </a:rPr>
            <a:t>1,536</a:t>
          </a:r>
          <a:r>
            <a:rPr kumimoji="1" lang="ja-JP" altLang="en-US" sz="1300">
              <a:latin typeface="ＭＳ Ｐゴシック" panose="020B0600070205080204" pitchFamily="50" charset="-128"/>
              <a:ea typeface="ＭＳ Ｐゴシック" panose="020B0600070205080204" pitchFamily="50" charset="-128"/>
            </a:rPr>
            <a:t>円の増加となっており、物件費については新型コロナウイルスワクチン接種事業や</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スクール構想に伴う小中学校のタブレット端末周辺機器等の通年化等により前年度比</a:t>
          </a:r>
          <a:r>
            <a:rPr kumimoji="1" lang="en-US" altLang="ja-JP" sz="1300">
              <a:latin typeface="ＭＳ Ｐゴシック" panose="020B0600070205080204" pitchFamily="50" charset="-128"/>
              <a:ea typeface="ＭＳ Ｐゴシック" panose="020B0600070205080204" pitchFamily="50" charset="-128"/>
            </a:rPr>
            <a:t>1,657</a:t>
          </a:r>
          <a:r>
            <a:rPr kumimoji="1" lang="ja-JP" altLang="en-US" sz="1300">
              <a:latin typeface="ＭＳ Ｐゴシック" panose="020B0600070205080204" pitchFamily="50" charset="-128"/>
              <a:ea typeface="ＭＳ Ｐゴシック" panose="020B0600070205080204" pitchFamily="50" charset="-128"/>
            </a:rPr>
            <a:t>円の増加、扶助費が子育て世帯や住民税非課税世帯等に対する臨時特別給付金等の増加等により前年度比</a:t>
          </a:r>
          <a:r>
            <a:rPr kumimoji="1" lang="en-US" altLang="ja-JP" sz="1300">
              <a:latin typeface="ＭＳ Ｐゴシック" panose="020B0600070205080204" pitchFamily="50" charset="-128"/>
              <a:ea typeface="ＭＳ Ｐゴシック" panose="020B0600070205080204" pitchFamily="50" charset="-128"/>
            </a:rPr>
            <a:t>24,606</a:t>
          </a:r>
          <a:r>
            <a:rPr kumimoji="1" lang="ja-JP" altLang="en-US" sz="1300">
              <a:latin typeface="ＭＳ Ｐゴシック" panose="020B0600070205080204" pitchFamily="50" charset="-128"/>
              <a:ea typeface="ＭＳ Ｐゴシック" panose="020B0600070205080204" pitchFamily="50" charset="-128"/>
            </a:rPr>
            <a:t>円の増加となっている。また、補助費等については、前年度比</a:t>
          </a:r>
          <a:r>
            <a:rPr kumimoji="1" lang="en-US" altLang="ja-JP" sz="1300">
              <a:latin typeface="ＭＳ Ｐゴシック" panose="020B0600070205080204" pitchFamily="50" charset="-128"/>
              <a:ea typeface="ＭＳ Ｐゴシック" panose="020B0600070205080204" pitchFamily="50" charset="-128"/>
            </a:rPr>
            <a:t>110,676</a:t>
          </a:r>
          <a:r>
            <a:rPr kumimoji="1" lang="ja-JP" altLang="en-US" sz="1300">
              <a:latin typeface="ＭＳ Ｐゴシック" panose="020B0600070205080204" pitchFamily="50" charset="-128"/>
              <a:ea typeface="ＭＳ Ｐゴシック" panose="020B0600070205080204" pitchFamily="50" charset="-128"/>
            </a:rPr>
            <a:t>円と大幅な減少となっているが、これは令和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年度に実施した国の特別定額給付金等の新型コロナウイルス感染症関連の補助金が減少したことが要因となっている。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今後も、少子高齢化に伴う扶助費の高止まり、統合小学校整備や広域ごみ処理施設の建設等による普通建設事業費の増加、施設の老朽化や</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導入による物件費等の増加が見込まれる状況であり、引き続き特定財源の確保に努めるとともに、既存事業の見直しや徹底した経常経費抑制等により持続可能な財政運営に努める。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47,287
44,704
207.60
26,842,161
25,385,492
969,162
13,681,765
23,333,120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160084</xdr:rowOff>
    </xdr:from>
    <xdr:to>
      <xdr:col>24</xdr:col>
      <xdr:colOff>62865</xdr:colOff>
      <xdr:row>38</xdr:row>
      <xdr:rowOff>6541</xdr:rowOff>
    </xdr:to>
    <xdr:cxnSp macro="">
      <xdr:nvCxnSpPr>
        <xdr:cNvPr id="56" name="直線コネクタ 55"/>
        <xdr:cNvCxnSpPr/>
      </xdr:nvCxnSpPr>
      <xdr:spPr>
        <a:xfrm flipV="1">
          <a:off x="4633595" y="5303584"/>
          <a:ext cx="1270" cy="12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10368</xdr:rowOff>
    </xdr:from>
    <xdr:ext cx="469744" cy="259045"/>
    <xdr:sp macro="" textlink="">
      <xdr:nvSpPr>
        <xdr:cNvPr id="57" name="議会費最小値テキスト"/>
        <xdr:cNvSpPr txBox="1"/>
      </xdr:nvSpPr>
      <xdr:spPr>
        <a:xfrm>
          <a:off x="4686300" y="652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6541</xdr:rowOff>
    </xdr:from>
    <xdr:to>
      <xdr:col>24</xdr:col>
      <xdr:colOff>152400</xdr:colOff>
      <xdr:row>38</xdr:row>
      <xdr:rowOff>6541</xdr:rowOff>
    </xdr:to>
    <xdr:cxnSp macro="">
      <xdr:nvCxnSpPr>
        <xdr:cNvPr id="58" name="直線コネクタ 57"/>
        <xdr:cNvCxnSpPr/>
      </xdr:nvCxnSpPr>
      <xdr:spPr>
        <a:xfrm>
          <a:off x="4546600" y="652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106761</xdr:rowOff>
    </xdr:from>
    <xdr:ext cx="469744" cy="259045"/>
    <xdr:sp macro="" textlink="">
      <xdr:nvSpPr>
        <xdr:cNvPr id="59" name="議会費最大値テキスト"/>
        <xdr:cNvSpPr txBox="1"/>
      </xdr:nvSpPr>
      <xdr:spPr>
        <a:xfrm>
          <a:off x="4686300" y="507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160084</xdr:rowOff>
    </xdr:from>
    <xdr:to>
      <xdr:col>24</xdr:col>
      <xdr:colOff>152400</xdr:colOff>
      <xdr:row>30</xdr:row>
      <xdr:rowOff>160084</xdr:rowOff>
    </xdr:to>
    <xdr:cxnSp macro="">
      <xdr:nvCxnSpPr>
        <xdr:cNvPr id="60" name="直線コネクタ 59"/>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9779</xdr:rowOff>
    </xdr:from>
    <xdr:to>
      <xdr:col>24</xdr:col>
      <xdr:colOff>63500</xdr:colOff>
      <xdr:row>38</xdr:row>
      <xdr:rowOff>28448</xdr:rowOff>
    </xdr:to>
    <xdr:cxnSp macro="">
      <xdr:nvCxnSpPr>
        <xdr:cNvPr id="61" name="直線コネクタ 60"/>
        <xdr:cNvCxnSpPr/>
      </xdr:nvCxnSpPr>
      <xdr:spPr>
        <a:xfrm flipV="1">
          <a:off x="3797300" y="6353429"/>
          <a:ext cx="838200" cy="19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146638</xdr:rowOff>
    </xdr:from>
    <xdr:ext cx="469744" cy="259045"/>
    <xdr:sp macro="" textlink="">
      <xdr:nvSpPr>
        <xdr:cNvPr id="62" name="議会費平均値テキスト"/>
        <xdr:cNvSpPr txBox="1"/>
      </xdr:nvSpPr>
      <xdr:spPr>
        <a:xfrm>
          <a:off x="4686300" y="5975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123761</xdr:rowOff>
    </xdr:from>
    <xdr:to>
      <xdr:col>24</xdr:col>
      <xdr:colOff>114300</xdr:colOff>
      <xdr:row>36</xdr:row>
      <xdr:rowOff>53911</xdr:rowOff>
    </xdr:to>
    <xdr:sp macro="" textlink="">
      <xdr:nvSpPr>
        <xdr:cNvPr id="63" name="フローチャート: 判断 62"/>
        <xdr:cNvSpPr/>
      </xdr:nvSpPr>
      <xdr:spPr>
        <a:xfrm>
          <a:off x="45847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152464</xdr:rowOff>
    </xdr:from>
    <xdr:to>
      <xdr:col>19</xdr:col>
      <xdr:colOff>177800</xdr:colOff>
      <xdr:row>38</xdr:row>
      <xdr:rowOff>28448</xdr:rowOff>
    </xdr:to>
    <xdr:cxnSp macro="">
      <xdr:nvCxnSpPr>
        <xdr:cNvPr id="64" name="直線コネクタ 63"/>
        <xdr:cNvCxnSpPr/>
      </xdr:nvCxnSpPr>
      <xdr:spPr>
        <a:xfrm>
          <a:off x="2908300" y="6496114"/>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118237</xdr:rowOff>
    </xdr:from>
    <xdr:to>
      <xdr:col>20</xdr:col>
      <xdr:colOff>38100</xdr:colOff>
      <xdr:row>36</xdr:row>
      <xdr:rowOff>48387</xdr:rowOff>
    </xdr:to>
    <xdr:sp macro="" textlink="">
      <xdr:nvSpPr>
        <xdr:cNvPr id="65" name="フローチャート: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64914</xdr:rowOff>
    </xdr:from>
    <xdr:ext cx="469744" cy="259045"/>
    <xdr:sp macro="" textlink="">
      <xdr:nvSpPr>
        <xdr:cNvPr id="66" name="テキスト ボックス 65"/>
        <xdr:cNvSpPr txBox="1"/>
      </xdr:nvSpPr>
      <xdr:spPr>
        <a:xfrm>
          <a:off x="3562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126936</xdr:rowOff>
    </xdr:from>
    <xdr:to>
      <xdr:col>15</xdr:col>
      <xdr:colOff>50800</xdr:colOff>
      <xdr:row>37</xdr:row>
      <xdr:rowOff>152464</xdr:rowOff>
    </xdr:to>
    <xdr:cxnSp macro="">
      <xdr:nvCxnSpPr>
        <xdr:cNvPr id="67" name="直線コネクタ 66"/>
        <xdr:cNvCxnSpPr/>
      </xdr:nvCxnSpPr>
      <xdr:spPr>
        <a:xfrm>
          <a:off x="2019300" y="6470586"/>
          <a:ext cx="889000" cy="2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98425</xdr:rowOff>
    </xdr:from>
    <xdr:to>
      <xdr:col>15</xdr:col>
      <xdr:colOff>101600</xdr:colOff>
      <xdr:row>36</xdr:row>
      <xdr:rowOff>28575</xdr:rowOff>
    </xdr:to>
    <xdr:sp macro="" textlink="">
      <xdr:nvSpPr>
        <xdr:cNvPr id="68" name="フローチャート: 判断 67"/>
        <xdr:cNvSpPr/>
      </xdr:nvSpPr>
      <xdr:spPr>
        <a:xfrm>
          <a:off x="2857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45102</xdr:rowOff>
    </xdr:from>
    <xdr:ext cx="469744" cy="259045"/>
    <xdr:sp macro="" textlink="">
      <xdr:nvSpPr>
        <xdr:cNvPr id="69" name="テキスト ボックス 68"/>
        <xdr:cNvSpPr txBox="1"/>
      </xdr:nvSpPr>
      <xdr:spPr>
        <a:xfrm>
          <a:off x="2673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126936</xdr:rowOff>
    </xdr:from>
    <xdr:to>
      <xdr:col>10</xdr:col>
      <xdr:colOff>114300</xdr:colOff>
      <xdr:row>37</xdr:row>
      <xdr:rowOff>169799</xdr:rowOff>
    </xdr:to>
    <xdr:cxnSp macro="">
      <xdr:nvCxnSpPr>
        <xdr:cNvPr id="70" name="直線コネクタ 69"/>
        <xdr:cNvCxnSpPr/>
      </xdr:nvCxnSpPr>
      <xdr:spPr>
        <a:xfrm flipV="1">
          <a:off x="1130300" y="6470586"/>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115189</xdr:rowOff>
    </xdr:from>
    <xdr:to>
      <xdr:col>10</xdr:col>
      <xdr:colOff>165100</xdr:colOff>
      <xdr:row>36</xdr:row>
      <xdr:rowOff>45339</xdr:rowOff>
    </xdr:to>
    <xdr:sp macro="" textlink="">
      <xdr:nvSpPr>
        <xdr:cNvPr id="71" name="フローチャート: 判断 70"/>
        <xdr:cNvSpPr/>
      </xdr:nvSpPr>
      <xdr:spPr>
        <a:xfrm>
          <a:off x="1968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61866</xdr:rowOff>
    </xdr:from>
    <xdr:ext cx="469744" cy="259045"/>
    <xdr:sp macro="" textlink="">
      <xdr:nvSpPr>
        <xdr:cNvPr id="72" name="テキスト ボックス 71"/>
        <xdr:cNvSpPr txBox="1"/>
      </xdr:nvSpPr>
      <xdr:spPr>
        <a:xfrm>
          <a:off x="1784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138811</xdr:rowOff>
    </xdr:from>
    <xdr:to>
      <xdr:col>6</xdr:col>
      <xdr:colOff>38100</xdr:colOff>
      <xdr:row>36</xdr:row>
      <xdr:rowOff>68961</xdr:rowOff>
    </xdr:to>
    <xdr:sp macro="" textlink="">
      <xdr:nvSpPr>
        <xdr:cNvPr id="73" name="フローチャート: 判断 72"/>
        <xdr:cNvSpPr/>
      </xdr:nvSpPr>
      <xdr:spPr>
        <a:xfrm>
          <a:off x="1079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85488</xdr:rowOff>
    </xdr:from>
    <xdr:ext cx="469744" cy="259045"/>
    <xdr:sp macro="" textlink="">
      <xdr:nvSpPr>
        <xdr:cNvPr id="74" name="テキスト ボックス 73"/>
        <xdr:cNvSpPr txBox="1"/>
      </xdr:nvSpPr>
      <xdr:spPr>
        <a:xfrm>
          <a:off x="895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130429</xdr:rowOff>
    </xdr:from>
    <xdr:to>
      <xdr:col>24</xdr:col>
      <xdr:colOff>114300</xdr:colOff>
      <xdr:row>37</xdr:row>
      <xdr:rowOff>60579</xdr:rowOff>
    </xdr:to>
    <xdr:sp macro="" textlink="">
      <xdr:nvSpPr>
        <xdr:cNvPr id="80" name="楕円 79"/>
        <xdr:cNvSpPr/>
      </xdr:nvSpPr>
      <xdr:spPr>
        <a:xfrm>
          <a:off x="4584700" y="63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108856</xdr:rowOff>
    </xdr:from>
    <xdr:ext cx="469744" cy="259045"/>
    <xdr:sp macro="" textlink="">
      <xdr:nvSpPr>
        <xdr:cNvPr id="81" name="議会費該当値テキスト"/>
        <xdr:cNvSpPr txBox="1"/>
      </xdr:nvSpPr>
      <xdr:spPr>
        <a:xfrm>
          <a:off x="4686300"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149098</xdr:rowOff>
    </xdr:from>
    <xdr:to>
      <xdr:col>20</xdr:col>
      <xdr:colOff>38100</xdr:colOff>
      <xdr:row>38</xdr:row>
      <xdr:rowOff>79248</xdr:rowOff>
    </xdr:to>
    <xdr:sp macro="" textlink="">
      <xdr:nvSpPr>
        <xdr:cNvPr id="82" name="楕円 81"/>
        <xdr:cNvSpPr/>
      </xdr:nvSpPr>
      <xdr:spPr>
        <a:xfrm>
          <a:off x="3746500" y="649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70375</xdr:rowOff>
    </xdr:from>
    <xdr:ext cx="469744" cy="259045"/>
    <xdr:sp macro="" textlink="">
      <xdr:nvSpPr>
        <xdr:cNvPr id="83" name="テキスト ボックス 82"/>
        <xdr:cNvSpPr txBox="1"/>
      </xdr:nvSpPr>
      <xdr:spPr>
        <a:xfrm>
          <a:off x="3562428"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101664</xdr:rowOff>
    </xdr:from>
    <xdr:to>
      <xdr:col>15</xdr:col>
      <xdr:colOff>101600</xdr:colOff>
      <xdr:row>38</xdr:row>
      <xdr:rowOff>31814</xdr:rowOff>
    </xdr:to>
    <xdr:sp macro="" textlink="">
      <xdr:nvSpPr>
        <xdr:cNvPr id="84" name="楕円 83"/>
        <xdr:cNvSpPr/>
      </xdr:nvSpPr>
      <xdr:spPr>
        <a:xfrm>
          <a:off x="2857500" y="644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22941</xdr:rowOff>
    </xdr:from>
    <xdr:ext cx="469744" cy="259045"/>
    <xdr:sp macro="" textlink="">
      <xdr:nvSpPr>
        <xdr:cNvPr id="85" name="テキスト ボックス 84"/>
        <xdr:cNvSpPr txBox="1"/>
      </xdr:nvSpPr>
      <xdr:spPr>
        <a:xfrm>
          <a:off x="2673428" y="653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76136</xdr:rowOff>
    </xdr:from>
    <xdr:to>
      <xdr:col>10</xdr:col>
      <xdr:colOff>165100</xdr:colOff>
      <xdr:row>38</xdr:row>
      <xdr:rowOff>6286</xdr:rowOff>
    </xdr:to>
    <xdr:sp macro="" textlink="">
      <xdr:nvSpPr>
        <xdr:cNvPr id="86" name="楕円 85"/>
        <xdr:cNvSpPr/>
      </xdr:nvSpPr>
      <xdr:spPr>
        <a:xfrm>
          <a:off x="1968500" y="64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168863</xdr:rowOff>
    </xdr:from>
    <xdr:ext cx="469744" cy="259045"/>
    <xdr:sp macro="" textlink="">
      <xdr:nvSpPr>
        <xdr:cNvPr id="87" name="テキスト ボックス 86"/>
        <xdr:cNvSpPr txBox="1"/>
      </xdr:nvSpPr>
      <xdr:spPr>
        <a:xfrm>
          <a:off x="1784428" y="651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118999</xdr:rowOff>
    </xdr:from>
    <xdr:to>
      <xdr:col>6</xdr:col>
      <xdr:colOff>38100</xdr:colOff>
      <xdr:row>38</xdr:row>
      <xdr:rowOff>49149</xdr:rowOff>
    </xdr:to>
    <xdr:sp macro="" textlink="">
      <xdr:nvSpPr>
        <xdr:cNvPr id="88" name="楕円 87"/>
        <xdr:cNvSpPr/>
      </xdr:nvSpPr>
      <xdr:spPr>
        <a:xfrm>
          <a:off x="1079500" y="64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40276</xdr:rowOff>
    </xdr:from>
    <xdr:ext cx="469744" cy="259045"/>
    <xdr:sp macro="" textlink="">
      <xdr:nvSpPr>
        <xdr:cNvPr id="89" name="テキスト ボックス 88"/>
        <xdr:cNvSpPr txBox="1"/>
      </xdr:nvSpPr>
      <xdr:spPr>
        <a:xfrm>
          <a:off x="895428" y="655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11510</xdr:rowOff>
    </xdr:from>
    <xdr:to>
      <xdr:col>24</xdr:col>
      <xdr:colOff>62865</xdr:colOff>
      <xdr:row>57</xdr:row>
      <xdr:rowOff>74929</xdr:rowOff>
    </xdr:to>
    <xdr:cxnSp macro="">
      <xdr:nvCxnSpPr>
        <xdr:cNvPr id="111" name="直線コネクタ 110"/>
        <xdr:cNvCxnSpPr/>
      </xdr:nvCxnSpPr>
      <xdr:spPr>
        <a:xfrm flipV="1">
          <a:off x="4633595" y="8755460"/>
          <a:ext cx="1270" cy="109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78756</xdr:rowOff>
    </xdr:from>
    <xdr:ext cx="534377" cy="259045"/>
    <xdr:sp macro="" textlink="">
      <xdr:nvSpPr>
        <xdr:cNvPr id="112" name="総務費最小値テキスト"/>
        <xdr:cNvSpPr txBox="1"/>
      </xdr:nvSpPr>
      <xdr:spPr>
        <a:xfrm>
          <a:off x="4686300" y="98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74929</xdr:rowOff>
    </xdr:from>
    <xdr:to>
      <xdr:col>24</xdr:col>
      <xdr:colOff>152400</xdr:colOff>
      <xdr:row>57</xdr:row>
      <xdr:rowOff>74929</xdr:rowOff>
    </xdr:to>
    <xdr:cxnSp macro="">
      <xdr:nvCxnSpPr>
        <xdr:cNvPr id="113" name="直線コネクタ 112"/>
        <xdr:cNvCxnSpPr/>
      </xdr:nvCxnSpPr>
      <xdr:spPr>
        <a:xfrm>
          <a:off x="4546600" y="98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129637</xdr:rowOff>
    </xdr:from>
    <xdr:ext cx="599010" cy="259045"/>
    <xdr:sp macro="" textlink="">
      <xdr:nvSpPr>
        <xdr:cNvPr id="114" name="総務費最大値テキスト"/>
        <xdr:cNvSpPr txBox="1"/>
      </xdr:nvSpPr>
      <xdr:spPr>
        <a:xfrm>
          <a:off x="4686300" y="853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11510</xdr:rowOff>
    </xdr:from>
    <xdr:to>
      <xdr:col>24</xdr:col>
      <xdr:colOff>152400</xdr:colOff>
      <xdr:row>51</xdr:row>
      <xdr:rowOff>11510</xdr:rowOff>
    </xdr:to>
    <xdr:cxnSp macro="">
      <xdr:nvCxnSpPr>
        <xdr:cNvPr id="115" name="直線コネクタ 114"/>
        <xdr:cNvCxnSpPr/>
      </xdr:nvCxnSpPr>
      <xdr:spPr>
        <a:xfrm>
          <a:off x="4546600" y="875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159753</xdr:rowOff>
    </xdr:from>
    <xdr:to>
      <xdr:col>24</xdr:col>
      <xdr:colOff>63500</xdr:colOff>
      <xdr:row>57</xdr:row>
      <xdr:rowOff>74929</xdr:rowOff>
    </xdr:to>
    <xdr:cxnSp macro="">
      <xdr:nvCxnSpPr>
        <xdr:cNvPr id="116" name="直線コネクタ 115"/>
        <xdr:cNvCxnSpPr/>
      </xdr:nvCxnSpPr>
      <xdr:spPr>
        <a:xfrm>
          <a:off x="3797300" y="9418053"/>
          <a:ext cx="838200" cy="42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60328</xdr:rowOff>
    </xdr:from>
    <xdr:ext cx="599010" cy="259045"/>
    <xdr:sp macro="" textlink="">
      <xdr:nvSpPr>
        <xdr:cNvPr id="117" name="総務費平均値テキスト"/>
        <xdr:cNvSpPr txBox="1"/>
      </xdr:nvSpPr>
      <xdr:spPr>
        <a:xfrm>
          <a:off x="4686300" y="9318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37451</xdr:rowOff>
    </xdr:from>
    <xdr:to>
      <xdr:col>24</xdr:col>
      <xdr:colOff>114300</xdr:colOff>
      <xdr:row>55</xdr:row>
      <xdr:rowOff>139051</xdr:rowOff>
    </xdr:to>
    <xdr:sp macro="" textlink="">
      <xdr:nvSpPr>
        <xdr:cNvPr id="118" name="フローチャート: 判断 117"/>
        <xdr:cNvSpPr/>
      </xdr:nvSpPr>
      <xdr:spPr>
        <a:xfrm>
          <a:off x="45847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159753</xdr:rowOff>
    </xdr:from>
    <xdr:to>
      <xdr:col>19</xdr:col>
      <xdr:colOff>177800</xdr:colOff>
      <xdr:row>57</xdr:row>
      <xdr:rowOff>102237</xdr:rowOff>
    </xdr:to>
    <xdr:cxnSp macro="">
      <xdr:nvCxnSpPr>
        <xdr:cNvPr id="119" name="直線コネクタ 118"/>
        <xdr:cNvCxnSpPr/>
      </xdr:nvCxnSpPr>
      <xdr:spPr>
        <a:xfrm flipV="1">
          <a:off x="2908300" y="9418053"/>
          <a:ext cx="889000" cy="45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168622</xdr:rowOff>
    </xdr:from>
    <xdr:to>
      <xdr:col>20</xdr:col>
      <xdr:colOff>38100</xdr:colOff>
      <xdr:row>53</xdr:row>
      <xdr:rowOff>98772</xdr:rowOff>
    </xdr:to>
    <xdr:sp macro="" textlink="">
      <xdr:nvSpPr>
        <xdr:cNvPr id="120" name="フローチャート: 判断 119"/>
        <xdr:cNvSpPr/>
      </xdr:nvSpPr>
      <xdr:spPr>
        <a:xfrm>
          <a:off x="3746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115299</xdr:rowOff>
    </xdr:from>
    <xdr:ext cx="599010" cy="259045"/>
    <xdr:sp macro="" textlink="">
      <xdr:nvSpPr>
        <xdr:cNvPr id="121" name="テキスト ボックス 120"/>
        <xdr:cNvSpPr txBox="1"/>
      </xdr:nvSpPr>
      <xdr:spPr>
        <a:xfrm>
          <a:off x="3497795" y="885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59050</xdr:rowOff>
    </xdr:from>
    <xdr:to>
      <xdr:col>15</xdr:col>
      <xdr:colOff>50800</xdr:colOff>
      <xdr:row>57</xdr:row>
      <xdr:rowOff>102237</xdr:rowOff>
    </xdr:to>
    <xdr:cxnSp macro="">
      <xdr:nvCxnSpPr>
        <xdr:cNvPr id="122" name="直線コネクタ 121"/>
        <xdr:cNvCxnSpPr/>
      </xdr:nvCxnSpPr>
      <xdr:spPr>
        <a:xfrm>
          <a:off x="2019300" y="9831700"/>
          <a:ext cx="889000" cy="4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99370</xdr:rowOff>
    </xdr:from>
    <xdr:to>
      <xdr:col>15</xdr:col>
      <xdr:colOff>101600</xdr:colOff>
      <xdr:row>56</xdr:row>
      <xdr:rowOff>29520</xdr:rowOff>
    </xdr:to>
    <xdr:sp macro="" textlink="">
      <xdr:nvSpPr>
        <xdr:cNvPr id="123" name="フローチャート: 判断 122"/>
        <xdr:cNvSpPr/>
      </xdr:nvSpPr>
      <xdr:spPr>
        <a:xfrm>
          <a:off x="2857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46047</xdr:rowOff>
    </xdr:from>
    <xdr:ext cx="599010" cy="259045"/>
    <xdr:sp macro="" textlink="">
      <xdr:nvSpPr>
        <xdr:cNvPr id="124" name="テキスト ボックス 123"/>
        <xdr:cNvSpPr txBox="1"/>
      </xdr:nvSpPr>
      <xdr:spPr>
        <a:xfrm>
          <a:off x="2608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59050</xdr:rowOff>
    </xdr:from>
    <xdr:to>
      <xdr:col>10</xdr:col>
      <xdr:colOff>114300</xdr:colOff>
      <xdr:row>57</xdr:row>
      <xdr:rowOff>69026</xdr:rowOff>
    </xdr:to>
    <xdr:cxnSp macro="">
      <xdr:nvCxnSpPr>
        <xdr:cNvPr id="125" name="直線コネクタ 124"/>
        <xdr:cNvCxnSpPr/>
      </xdr:nvCxnSpPr>
      <xdr:spPr>
        <a:xfrm flipV="1">
          <a:off x="1130300" y="9831700"/>
          <a:ext cx="889000" cy="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28412</xdr:rowOff>
    </xdr:from>
    <xdr:to>
      <xdr:col>10</xdr:col>
      <xdr:colOff>165100</xdr:colOff>
      <xdr:row>56</xdr:row>
      <xdr:rowOff>130012</xdr:rowOff>
    </xdr:to>
    <xdr:sp macro="" textlink="">
      <xdr:nvSpPr>
        <xdr:cNvPr id="126" name="フローチャート: 判断 125"/>
        <xdr:cNvSpPr/>
      </xdr:nvSpPr>
      <xdr:spPr>
        <a:xfrm>
          <a:off x="1968500" y="962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146539</xdr:rowOff>
    </xdr:from>
    <xdr:ext cx="534377" cy="259045"/>
    <xdr:sp macro="" textlink="">
      <xdr:nvSpPr>
        <xdr:cNvPr id="127" name="テキスト ボックス 126"/>
        <xdr:cNvSpPr txBox="1"/>
      </xdr:nvSpPr>
      <xdr:spPr>
        <a:xfrm>
          <a:off x="1752111" y="94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29734</xdr:rowOff>
    </xdr:from>
    <xdr:to>
      <xdr:col>6</xdr:col>
      <xdr:colOff>38100</xdr:colOff>
      <xdr:row>56</xdr:row>
      <xdr:rowOff>131334</xdr:rowOff>
    </xdr:to>
    <xdr:sp macro="" textlink="">
      <xdr:nvSpPr>
        <xdr:cNvPr id="128" name="フローチャート: 判断 127"/>
        <xdr:cNvSpPr/>
      </xdr:nvSpPr>
      <xdr:spPr>
        <a:xfrm>
          <a:off x="1079500" y="963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147861</xdr:rowOff>
    </xdr:from>
    <xdr:ext cx="534377" cy="259045"/>
    <xdr:sp macro="" textlink="">
      <xdr:nvSpPr>
        <xdr:cNvPr id="129" name="テキスト ボックス 128"/>
        <xdr:cNvSpPr txBox="1"/>
      </xdr:nvSpPr>
      <xdr:spPr>
        <a:xfrm>
          <a:off x="863111" y="94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24129</xdr:rowOff>
    </xdr:from>
    <xdr:to>
      <xdr:col>24</xdr:col>
      <xdr:colOff>114300</xdr:colOff>
      <xdr:row>57</xdr:row>
      <xdr:rowOff>125729</xdr:rowOff>
    </xdr:to>
    <xdr:sp macro="" textlink="">
      <xdr:nvSpPr>
        <xdr:cNvPr id="135" name="楕円 134"/>
        <xdr:cNvSpPr/>
      </xdr:nvSpPr>
      <xdr:spPr>
        <a:xfrm>
          <a:off x="4584700" y="97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110506</xdr:rowOff>
    </xdr:from>
    <xdr:ext cx="534377" cy="259045"/>
    <xdr:sp macro="" textlink="">
      <xdr:nvSpPr>
        <xdr:cNvPr id="136" name="総務費該当値テキスト"/>
        <xdr:cNvSpPr txBox="1"/>
      </xdr:nvSpPr>
      <xdr:spPr>
        <a:xfrm>
          <a:off x="4686300" y="971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108953</xdr:rowOff>
    </xdr:from>
    <xdr:to>
      <xdr:col>20</xdr:col>
      <xdr:colOff>38100</xdr:colOff>
      <xdr:row>55</xdr:row>
      <xdr:rowOff>39103</xdr:rowOff>
    </xdr:to>
    <xdr:sp macro="" textlink="">
      <xdr:nvSpPr>
        <xdr:cNvPr id="137" name="楕円 136"/>
        <xdr:cNvSpPr/>
      </xdr:nvSpPr>
      <xdr:spPr>
        <a:xfrm>
          <a:off x="3746500" y="936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30230</xdr:rowOff>
    </xdr:from>
    <xdr:ext cx="599010" cy="259045"/>
    <xdr:sp macro="" textlink="">
      <xdr:nvSpPr>
        <xdr:cNvPr id="138" name="テキスト ボックス 137"/>
        <xdr:cNvSpPr txBox="1"/>
      </xdr:nvSpPr>
      <xdr:spPr>
        <a:xfrm>
          <a:off x="3497795" y="9459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51437</xdr:rowOff>
    </xdr:from>
    <xdr:to>
      <xdr:col>15</xdr:col>
      <xdr:colOff>101600</xdr:colOff>
      <xdr:row>57</xdr:row>
      <xdr:rowOff>153037</xdr:rowOff>
    </xdr:to>
    <xdr:sp macro="" textlink="">
      <xdr:nvSpPr>
        <xdr:cNvPr id="139" name="楕円 138"/>
        <xdr:cNvSpPr/>
      </xdr:nvSpPr>
      <xdr:spPr>
        <a:xfrm>
          <a:off x="2857500" y="982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144164</xdr:rowOff>
    </xdr:from>
    <xdr:ext cx="534377" cy="259045"/>
    <xdr:sp macro="" textlink="">
      <xdr:nvSpPr>
        <xdr:cNvPr id="140" name="テキスト ボックス 139"/>
        <xdr:cNvSpPr txBox="1"/>
      </xdr:nvSpPr>
      <xdr:spPr>
        <a:xfrm>
          <a:off x="2641111" y="991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8250</xdr:rowOff>
    </xdr:from>
    <xdr:to>
      <xdr:col>10</xdr:col>
      <xdr:colOff>165100</xdr:colOff>
      <xdr:row>57</xdr:row>
      <xdr:rowOff>109850</xdr:rowOff>
    </xdr:to>
    <xdr:sp macro="" textlink="">
      <xdr:nvSpPr>
        <xdr:cNvPr id="141" name="楕円 140"/>
        <xdr:cNvSpPr/>
      </xdr:nvSpPr>
      <xdr:spPr>
        <a:xfrm>
          <a:off x="1968500" y="978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100977</xdr:rowOff>
    </xdr:from>
    <xdr:ext cx="534377" cy="259045"/>
    <xdr:sp macro="" textlink="">
      <xdr:nvSpPr>
        <xdr:cNvPr id="142" name="テキスト ボックス 141"/>
        <xdr:cNvSpPr txBox="1"/>
      </xdr:nvSpPr>
      <xdr:spPr>
        <a:xfrm>
          <a:off x="1752111" y="987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18226</xdr:rowOff>
    </xdr:from>
    <xdr:to>
      <xdr:col>6</xdr:col>
      <xdr:colOff>38100</xdr:colOff>
      <xdr:row>57</xdr:row>
      <xdr:rowOff>119826</xdr:rowOff>
    </xdr:to>
    <xdr:sp macro="" textlink="">
      <xdr:nvSpPr>
        <xdr:cNvPr id="143" name="楕円 142"/>
        <xdr:cNvSpPr/>
      </xdr:nvSpPr>
      <xdr:spPr>
        <a:xfrm>
          <a:off x="1079500" y="97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110953</xdr:rowOff>
    </xdr:from>
    <xdr:ext cx="534377" cy="259045"/>
    <xdr:sp macro="" textlink="">
      <xdr:nvSpPr>
        <xdr:cNvPr id="144" name="テキスト ボックス 143"/>
        <xdr:cNvSpPr txBox="1"/>
      </xdr:nvSpPr>
      <xdr:spPr>
        <a:xfrm>
          <a:off x="863111" y="988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146024</xdr:rowOff>
    </xdr:from>
    <xdr:to>
      <xdr:col>24</xdr:col>
      <xdr:colOff>62865</xdr:colOff>
      <xdr:row>79</xdr:row>
      <xdr:rowOff>104953</xdr:rowOff>
    </xdr:to>
    <xdr:cxnSp macro="">
      <xdr:nvCxnSpPr>
        <xdr:cNvPr id="169" name="直線コネクタ 168"/>
        <xdr:cNvCxnSpPr/>
      </xdr:nvCxnSpPr>
      <xdr:spPr>
        <a:xfrm flipV="1">
          <a:off x="4633595" y="11976074"/>
          <a:ext cx="1270" cy="1673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108780</xdr:rowOff>
    </xdr:from>
    <xdr:ext cx="599010" cy="259045"/>
    <xdr:sp macro="" textlink="">
      <xdr:nvSpPr>
        <xdr:cNvPr id="170" name="民生費最小値テキスト"/>
        <xdr:cNvSpPr txBox="1"/>
      </xdr:nvSpPr>
      <xdr:spPr>
        <a:xfrm>
          <a:off x="4686300" y="1365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104953</xdr:rowOff>
    </xdr:from>
    <xdr:to>
      <xdr:col>24</xdr:col>
      <xdr:colOff>152400</xdr:colOff>
      <xdr:row>79</xdr:row>
      <xdr:rowOff>104953</xdr:rowOff>
    </xdr:to>
    <xdr:cxnSp macro="">
      <xdr:nvCxnSpPr>
        <xdr:cNvPr id="171" name="直線コネクタ 170"/>
        <xdr:cNvCxnSpPr/>
      </xdr:nvCxnSpPr>
      <xdr:spPr>
        <a:xfrm>
          <a:off x="4546600" y="136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92701</xdr:rowOff>
    </xdr:from>
    <xdr:ext cx="599010" cy="259045"/>
    <xdr:sp macro="" textlink="">
      <xdr:nvSpPr>
        <xdr:cNvPr id="172" name="民生費最大値テキスト"/>
        <xdr:cNvSpPr txBox="1"/>
      </xdr:nvSpPr>
      <xdr:spPr>
        <a:xfrm>
          <a:off x="4686300" y="1175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146024</xdr:rowOff>
    </xdr:from>
    <xdr:to>
      <xdr:col>24</xdr:col>
      <xdr:colOff>152400</xdr:colOff>
      <xdr:row>69</xdr:row>
      <xdr:rowOff>146024</xdr:rowOff>
    </xdr:to>
    <xdr:cxnSp macro="">
      <xdr:nvCxnSpPr>
        <xdr:cNvPr id="173" name="直線コネクタ 172"/>
        <xdr:cNvCxnSpPr/>
      </xdr:nvCxnSpPr>
      <xdr:spPr>
        <a:xfrm>
          <a:off x="4546600" y="1197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138125</xdr:rowOff>
    </xdr:from>
    <xdr:to>
      <xdr:col>24</xdr:col>
      <xdr:colOff>63500</xdr:colOff>
      <xdr:row>78</xdr:row>
      <xdr:rowOff>64452</xdr:rowOff>
    </xdr:to>
    <xdr:cxnSp macro="">
      <xdr:nvCxnSpPr>
        <xdr:cNvPr id="174" name="直線コネクタ 173"/>
        <xdr:cNvCxnSpPr/>
      </xdr:nvCxnSpPr>
      <xdr:spPr>
        <a:xfrm flipV="1">
          <a:off x="3797300" y="13168325"/>
          <a:ext cx="838200" cy="26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116971</xdr:rowOff>
    </xdr:from>
    <xdr:ext cx="599010" cy="259045"/>
    <xdr:sp macro="" textlink="">
      <xdr:nvSpPr>
        <xdr:cNvPr id="175" name="民生費平均値テキスト"/>
        <xdr:cNvSpPr txBox="1"/>
      </xdr:nvSpPr>
      <xdr:spPr>
        <a:xfrm>
          <a:off x="4686300" y="12804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94094</xdr:rowOff>
    </xdr:from>
    <xdr:to>
      <xdr:col>24</xdr:col>
      <xdr:colOff>114300</xdr:colOff>
      <xdr:row>76</xdr:row>
      <xdr:rowOff>24243</xdr:rowOff>
    </xdr:to>
    <xdr:sp macro="" textlink="">
      <xdr:nvSpPr>
        <xdr:cNvPr id="176" name="フローチャート: 判断 175"/>
        <xdr:cNvSpPr/>
      </xdr:nvSpPr>
      <xdr:spPr>
        <a:xfrm>
          <a:off x="4584700" y="1295284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64452</xdr:rowOff>
    </xdr:from>
    <xdr:to>
      <xdr:col>19</xdr:col>
      <xdr:colOff>177800</xdr:colOff>
      <xdr:row>79</xdr:row>
      <xdr:rowOff>74485</xdr:rowOff>
    </xdr:to>
    <xdr:cxnSp macro="">
      <xdr:nvCxnSpPr>
        <xdr:cNvPr id="177" name="直線コネクタ 176"/>
        <xdr:cNvCxnSpPr/>
      </xdr:nvCxnSpPr>
      <xdr:spPr>
        <a:xfrm flipV="1">
          <a:off x="2908300" y="13437552"/>
          <a:ext cx="889000" cy="18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124003</xdr:rowOff>
    </xdr:from>
    <xdr:to>
      <xdr:col>20</xdr:col>
      <xdr:colOff>38100</xdr:colOff>
      <xdr:row>77</xdr:row>
      <xdr:rowOff>54153</xdr:rowOff>
    </xdr:to>
    <xdr:sp macro="" textlink="">
      <xdr:nvSpPr>
        <xdr:cNvPr id="178" name="フローチャート: 判断 177"/>
        <xdr:cNvSpPr/>
      </xdr:nvSpPr>
      <xdr:spPr>
        <a:xfrm>
          <a:off x="3746500" y="1315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70680</xdr:rowOff>
    </xdr:from>
    <xdr:ext cx="599010" cy="259045"/>
    <xdr:sp macro="" textlink="">
      <xdr:nvSpPr>
        <xdr:cNvPr id="179" name="テキスト ボックス 178"/>
        <xdr:cNvSpPr txBox="1"/>
      </xdr:nvSpPr>
      <xdr:spPr>
        <a:xfrm>
          <a:off x="3497795" y="1292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52490</xdr:rowOff>
    </xdr:from>
    <xdr:to>
      <xdr:col>15</xdr:col>
      <xdr:colOff>50800</xdr:colOff>
      <xdr:row>79</xdr:row>
      <xdr:rowOff>74485</xdr:rowOff>
    </xdr:to>
    <xdr:cxnSp macro="">
      <xdr:nvCxnSpPr>
        <xdr:cNvPr id="180" name="直線コネクタ 179"/>
        <xdr:cNvCxnSpPr/>
      </xdr:nvCxnSpPr>
      <xdr:spPr>
        <a:xfrm>
          <a:off x="2019300" y="13597040"/>
          <a:ext cx="889000" cy="2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36906</xdr:rowOff>
    </xdr:from>
    <xdr:to>
      <xdr:col>15</xdr:col>
      <xdr:colOff>101600</xdr:colOff>
      <xdr:row>77</xdr:row>
      <xdr:rowOff>138506</xdr:rowOff>
    </xdr:to>
    <xdr:sp macro="" textlink="">
      <xdr:nvSpPr>
        <xdr:cNvPr id="181" name="フローチャート: 判断 180"/>
        <xdr:cNvSpPr/>
      </xdr:nvSpPr>
      <xdr:spPr>
        <a:xfrm>
          <a:off x="2857500" y="132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155033</xdr:rowOff>
    </xdr:from>
    <xdr:ext cx="599010" cy="259045"/>
    <xdr:sp macro="" textlink="">
      <xdr:nvSpPr>
        <xdr:cNvPr id="182" name="テキスト ボックス 181"/>
        <xdr:cNvSpPr txBox="1"/>
      </xdr:nvSpPr>
      <xdr:spPr>
        <a:xfrm>
          <a:off x="2608795" y="1301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52490</xdr:rowOff>
    </xdr:from>
    <xdr:to>
      <xdr:col>10</xdr:col>
      <xdr:colOff>114300</xdr:colOff>
      <xdr:row>79</xdr:row>
      <xdr:rowOff>130187</xdr:rowOff>
    </xdr:to>
    <xdr:cxnSp macro="">
      <xdr:nvCxnSpPr>
        <xdr:cNvPr id="183" name="直線コネクタ 182"/>
        <xdr:cNvCxnSpPr/>
      </xdr:nvCxnSpPr>
      <xdr:spPr>
        <a:xfrm flipV="1">
          <a:off x="1130300" y="13597040"/>
          <a:ext cx="889000" cy="7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170205</xdr:rowOff>
    </xdr:from>
    <xdr:to>
      <xdr:col>10</xdr:col>
      <xdr:colOff>165100</xdr:colOff>
      <xdr:row>78</xdr:row>
      <xdr:rowOff>100355</xdr:rowOff>
    </xdr:to>
    <xdr:sp macro="" textlink="">
      <xdr:nvSpPr>
        <xdr:cNvPr id="184" name="フローチャート: 判断 183"/>
        <xdr:cNvSpPr/>
      </xdr:nvSpPr>
      <xdr:spPr>
        <a:xfrm>
          <a:off x="1968500" y="1337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116882</xdr:rowOff>
    </xdr:from>
    <xdr:ext cx="599010" cy="259045"/>
    <xdr:sp macro="" textlink="">
      <xdr:nvSpPr>
        <xdr:cNvPr id="185" name="テキスト ボックス 184"/>
        <xdr:cNvSpPr txBox="1"/>
      </xdr:nvSpPr>
      <xdr:spPr>
        <a:xfrm>
          <a:off x="1719795" y="1314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30886</xdr:rowOff>
    </xdr:from>
    <xdr:to>
      <xdr:col>6</xdr:col>
      <xdr:colOff>38100</xdr:colOff>
      <xdr:row>78</xdr:row>
      <xdr:rowOff>132486</xdr:rowOff>
    </xdr:to>
    <xdr:sp macro="" textlink="">
      <xdr:nvSpPr>
        <xdr:cNvPr id="186" name="フローチャート: 判断 185"/>
        <xdr:cNvSpPr/>
      </xdr:nvSpPr>
      <xdr:spPr>
        <a:xfrm>
          <a:off x="1079500" y="1340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149013</xdr:rowOff>
    </xdr:from>
    <xdr:ext cx="599010" cy="259045"/>
    <xdr:sp macro="" textlink="">
      <xdr:nvSpPr>
        <xdr:cNvPr id="187" name="テキスト ボックス 186"/>
        <xdr:cNvSpPr txBox="1"/>
      </xdr:nvSpPr>
      <xdr:spPr>
        <a:xfrm>
          <a:off x="830795" y="1317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87325</xdr:rowOff>
    </xdr:from>
    <xdr:to>
      <xdr:col>24</xdr:col>
      <xdr:colOff>114300</xdr:colOff>
      <xdr:row>77</xdr:row>
      <xdr:rowOff>17475</xdr:rowOff>
    </xdr:to>
    <xdr:sp macro="" textlink="">
      <xdr:nvSpPr>
        <xdr:cNvPr id="193" name="楕円 192"/>
        <xdr:cNvSpPr/>
      </xdr:nvSpPr>
      <xdr:spPr>
        <a:xfrm>
          <a:off x="4584700" y="131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65752</xdr:rowOff>
    </xdr:from>
    <xdr:ext cx="599010" cy="259045"/>
    <xdr:sp macro="" textlink="">
      <xdr:nvSpPr>
        <xdr:cNvPr id="194" name="民生費該当値テキスト"/>
        <xdr:cNvSpPr txBox="1"/>
      </xdr:nvSpPr>
      <xdr:spPr>
        <a:xfrm>
          <a:off x="4686300" y="1309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13652</xdr:rowOff>
    </xdr:from>
    <xdr:to>
      <xdr:col>20</xdr:col>
      <xdr:colOff>38100</xdr:colOff>
      <xdr:row>78</xdr:row>
      <xdr:rowOff>115252</xdr:rowOff>
    </xdr:to>
    <xdr:sp macro="" textlink="">
      <xdr:nvSpPr>
        <xdr:cNvPr id="195" name="楕円 194"/>
        <xdr:cNvSpPr/>
      </xdr:nvSpPr>
      <xdr:spPr>
        <a:xfrm>
          <a:off x="3746500" y="1338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106379</xdr:rowOff>
    </xdr:from>
    <xdr:ext cx="599010" cy="259045"/>
    <xdr:sp macro="" textlink="">
      <xdr:nvSpPr>
        <xdr:cNvPr id="196" name="テキスト ボックス 195"/>
        <xdr:cNvSpPr txBox="1"/>
      </xdr:nvSpPr>
      <xdr:spPr>
        <a:xfrm>
          <a:off x="3497795" y="1347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23685</xdr:rowOff>
    </xdr:from>
    <xdr:to>
      <xdr:col>15</xdr:col>
      <xdr:colOff>101600</xdr:colOff>
      <xdr:row>79</xdr:row>
      <xdr:rowOff>125285</xdr:rowOff>
    </xdr:to>
    <xdr:sp macro="" textlink="">
      <xdr:nvSpPr>
        <xdr:cNvPr id="197" name="楕円 196"/>
        <xdr:cNvSpPr/>
      </xdr:nvSpPr>
      <xdr:spPr>
        <a:xfrm>
          <a:off x="2857500" y="1356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116412</xdr:rowOff>
    </xdr:from>
    <xdr:ext cx="599010" cy="259045"/>
    <xdr:sp macro="" textlink="">
      <xdr:nvSpPr>
        <xdr:cNvPr id="198" name="テキスト ボックス 197"/>
        <xdr:cNvSpPr txBox="1"/>
      </xdr:nvSpPr>
      <xdr:spPr>
        <a:xfrm>
          <a:off x="2608795" y="1366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1690</xdr:rowOff>
    </xdr:from>
    <xdr:to>
      <xdr:col>10</xdr:col>
      <xdr:colOff>165100</xdr:colOff>
      <xdr:row>79</xdr:row>
      <xdr:rowOff>103290</xdr:rowOff>
    </xdr:to>
    <xdr:sp macro="" textlink="">
      <xdr:nvSpPr>
        <xdr:cNvPr id="199" name="楕円 198"/>
        <xdr:cNvSpPr/>
      </xdr:nvSpPr>
      <xdr:spPr>
        <a:xfrm>
          <a:off x="1968500" y="135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94417</xdr:rowOff>
    </xdr:from>
    <xdr:ext cx="599010" cy="259045"/>
    <xdr:sp macro="" textlink="">
      <xdr:nvSpPr>
        <xdr:cNvPr id="200" name="テキスト ボックス 199"/>
        <xdr:cNvSpPr txBox="1"/>
      </xdr:nvSpPr>
      <xdr:spPr>
        <a:xfrm>
          <a:off x="1719795" y="1363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79387</xdr:rowOff>
    </xdr:from>
    <xdr:to>
      <xdr:col>6</xdr:col>
      <xdr:colOff>38100</xdr:colOff>
      <xdr:row>80</xdr:row>
      <xdr:rowOff>9537</xdr:rowOff>
    </xdr:to>
    <xdr:sp macro="" textlink="">
      <xdr:nvSpPr>
        <xdr:cNvPr id="201" name="楕円 200"/>
        <xdr:cNvSpPr/>
      </xdr:nvSpPr>
      <xdr:spPr>
        <a:xfrm>
          <a:off x="1079500" y="1362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664</xdr:rowOff>
    </xdr:from>
    <xdr:ext cx="599010" cy="259045"/>
    <xdr:sp macro="" textlink="">
      <xdr:nvSpPr>
        <xdr:cNvPr id="202" name="テキスト ボックス 201"/>
        <xdr:cNvSpPr txBox="1"/>
      </xdr:nvSpPr>
      <xdr:spPr>
        <a:xfrm>
          <a:off x="830795" y="1371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72510</xdr:rowOff>
    </xdr:from>
    <xdr:to>
      <xdr:col>24</xdr:col>
      <xdr:colOff>62865</xdr:colOff>
      <xdr:row>97</xdr:row>
      <xdr:rowOff>140252</xdr:rowOff>
    </xdr:to>
    <xdr:cxnSp macro="">
      <xdr:nvCxnSpPr>
        <xdr:cNvPr id="227" name="直線コネクタ 226"/>
        <xdr:cNvCxnSpPr/>
      </xdr:nvCxnSpPr>
      <xdr:spPr>
        <a:xfrm flipV="1">
          <a:off x="4633595" y="15674460"/>
          <a:ext cx="1270" cy="109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144079</xdr:rowOff>
    </xdr:from>
    <xdr:ext cx="534377" cy="259045"/>
    <xdr:sp macro="" textlink="">
      <xdr:nvSpPr>
        <xdr:cNvPr id="228" name="衛生費最小値テキスト"/>
        <xdr:cNvSpPr txBox="1"/>
      </xdr:nvSpPr>
      <xdr:spPr>
        <a:xfrm>
          <a:off x="4686300" y="1677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140252</xdr:rowOff>
    </xdr:from>
    <xdr:to>
      <xdr:col>24</xdr:col>
      <xdr:colOff>152400</xdr:colOff>
      <xdr:row>97</xdr:row>
      <xdr:rowOff>140252</xdr:rowOff>
    </xdr:to>
    <xdr:cxnSp macro="">
      <xdr:nvCxnSpPr>
        <xdr:cNvPr id="229" name="直線コネクタ 228"/>
        <xdr:cNvCxnSpPr/>
      </xdr:nvCxnSpPr>
      <xdr:spPr>
        <a:xfrm>
          <a:off x="4546600" y="1677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19187</xdr:rowOff>
    </xdr:from>
    <xdr:ext cx="534377" cy="259045"/>
    <xdr:sp macro="" textlink="">
      <xdr:nvSpPr>
        <xdr:cNvPr id="230" name="衛生費最大値テキスト"/>
        <xdr:cNvSpPr txBox="1"/>
      </xdr:nvSpPr>
      <xdr:spPr>
        <a:xfrm>
          <a:off x="4686300" y="154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72510</xdr:rowOff>
    </xdr:from>
    <xdr:to>
      <xdr:col>24</xdr:col>
      <xdr:colOff>152400</xdr:colOff>
      <xdr:row>91</xdr:row>
      <xdr:rowOff>72510</xdr:rowOff>
    </xdr:to>
    <xdr:cxnSp macro="">
      <xdr:nvCxnSpPr>
        <xdr:cNvPr id="231" name="直線コネクタ 230"/>
        <xdr:cNvCxnSpPr/>
      </xdr:nvCxnSpPr>
      <xdr:spPr>
        <a:xfrm>
          <a:off x="4546600" y="1567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159989</xdr:rowOff>
    </xdr:from>
    <xdr:to>
      <xdr:col>24</xdr:col>
      <xdr:colOff>63500</xdr:colOff>
      <xdr:row>96</xdr:row>
      <xdr:rowOff>75482</xdr:rowOff>
    </xdr:to>
    <xdr:cxnSp macro="">
      <xdr:nvCxnSpPr>
        <xdr:cNvPr id="232" name="直線コネクタ 231"/>
        <xdr:cNvCxnSpPr/>
      </xdr:nvCxnSpPr>
      <xdr:spPr>
        <a:xfrm flipV="1">
          <a:off x="3797300" y="16276289"/>
          <a:ext cx="838200" cy="25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88250</xdr:rowOff>
    </xdr:from>
    <xdr:ext cx="534377" cy="259045"/>
    <xdr:sp macro="" textlink="">
      <xdr:nvSpPr>
        <xdr:cNvPr id="233" name="衛生費平均値テキスト"/>
        <xdr:cNvSpPr txBox="1"/>
      </xdr:nvSpPr>
      <xdr:spPr>
        <a:xfrm>
          <a:off x="4686300" y="16033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65373</xdr:rowOff>
    </xdr:from>
    <xdr:to>
      <xdr:col>24</xdr:col>
      <xdr:colOff>114300</xdr:colOff>
      <xdr:row>94</xdr:row>
      <xdr:rowOff>166973</xdr:rowOff>
    </xdr:to>
    <xdr:sp macro="" textlink="">
      <xdr:nvSpPr>
        <xdr:cNvPr id="234" name="フローチャート: 判断 233"/>
        <xdr:cNvSpPr/>
      </xdr:nvSpPr>
      <xdr:spPr>
        <a:xfrm>
          <a:off x="45847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75482</xdr:rowOff>
    </xdr:from>
    <xdr:to>
      <xdr:col>19</xdr:col>
      <xdr:colOff>177800</xdr:colOff>
      <xdr:row>96</xdr:row>
      <xdr:rowOff>144768</xdr:rowOff>
    </xdr:to>
    <xdr:cxnSp macro="">
      <xdr:nvCxnSpPr>
        <xdr:cNvPr id="235" name="直線コネクタ 234"/>
        <xdr:cNvCxnSpPr/>
      </xdr:nvCxnSpPr>
      <xdr:spPr>
        <a:xfrm flipV="1">
          <a:off x="2908300" y="16534682"/>
          <a:ext cx="889000" cy="6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6" name="フローチャート: 判断 235"/>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7" name="テキスト ボックス 236"/>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140061</xdr:rowOff>
    </xdr:from>
    <xdr:to>
      <xdr:col>15</xdr:col>
      <xdr:colOff>50800</xdr:colOff>
      <xdr:row>96</xdr:row>
      <xdr:rowOff>144768</xdr:rowOff>
    </xdr:to>
    <xdr:cxnSp macro="">
      <xdr:nvCxnSpPr>
        <xdr:cNvPr id="238" name="直線コネクタ 237"/>
        <xdr:cNvCxnSpPr/>
      </xdr:nvCxnSpPr>
      <xdr:spPr>
        <a:xfrm>
          <a:off x="2019300" y="16599261"/>
          <a:ext cx="889000" cy="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101416</xdr:rowOff>
    </xdr:from>
    <xdr:to>
      <xdr:col>15</xdr:col>
      <xdr:colOff>101600</xdr:colOff>
      <xdr:row>96</xdr:row>
      <xdr:rowOff>31566</xdr:rowOff>
    </xdr:to>
    <xdr:sp macro="" textlink="">
      <xdr:nvSpPr>
        <xdr:cNvPr id="239" name="フローチャート: 判断 238"/>
        <xdr:cNvSpPr/>
      </xdr:nvSpPr>
      <xdr:spPr>
        <a:xfrm>
          <a:off x="2857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48093</xdr:rowOff>
    </xdr:from>
    <xdr:ext cx="534377" cy="259045"/>
    <xdr:sp macro="" textlink="">
      <xdr:nvSpPr>
        <xdr:cNvPr id="240" name="テキスト ボックス 239"/>
        <xdr:cNvSpPr txBox="1"/>
      </xdr:nvSpPr>
      <xdr:spPr>
        <a:xfrm>
          <a:off x="2641111" y="161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140061</xdr:rowOff>
    </xdr:from>
    <xdr:to>
      <xdr:col>10</xdr:col>
      <xdr:colOff>114300</xdr:colOff>
      <xdr:row>97</xdr:row>
      <xdr:rowOff>28657</xdr:rowOff>
    </xdr:to>
    <xdr:cxnSp macro="">
      <xdr:nvCxnSpPr>
        <xdr:cNvPr id="241" name="直線コネクタ 240"/>
        <xdr:cNvCxnSpPr/>
      </xdr:nvCxnSpPr>
      <xdr:spPr>
        <a:xfrm flipV="1">
          <a:off x="1130300" y="16599261"/>
          <a:ext cx="889000" cy="6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148813</xdr:rowOff>
    </xdr:from>
    <xdr:to>
      <xdr:col>10</xdr:col>
      <xdr:colOff>165100</xdr:colOff>
      <xdr:row>96</xdr:row>
      <xdr:rowOff>78963</xdr:rowOff>
    </xdr:to>
    <xdr:sp macro="" textlink="">
      <xdr:nvSpPr>
        <xdr:cNvPr id="242" name="フローチャート: 判断 241"/>
        <xdr:cNvSpPr/>
      </xdr:nvSpPr>
      <xdr:spPr>
        <a:xfrm>
          <a:off x="1968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95490</xdr:rowOff>
    </xdr:from>
    <xdr:ext cx="534377" cy="259045"/>
    <xdr:sp macro="" textlink="">
      <xdr:nvSpPr>
        <xdr:cNvPr id="243" name="テキスト ボックス 242"/>
        <xdr:cNvSpPr txBox="1"/>
      </xdr:nvSpPr>
      <xdr:spPr>
        <a:xfrm>
          <a:off x="1752111" y="1621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42838</xdr:rowOff>
    </xdr:from>
    <xdr:to>
      <xdr:col>6</xdr:col>
      <xdr:colOff>38100</xdr:colOff>
      <xdr:row>96</xdr:row>
      <xdr:rowOff>144438</xdr:rowOff>
    </xdr:to>
    <xdr:sp macro="" textlink="">
      <xdr:nvSpPr>
        <xdr:cNvPr id="244" name="フローチャート: 判断 243"/>
        <xdr:cNvSpPr/>
      </xdr:nvSpPr>
      <xdr:spPr>
        <a:xfrm>
          <a:off x="1079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160965</xdr:rowOff>
    </xdr:from>
    <xdr:ext cx="534377" cy="259045"/>
    <xdr:sp macro="" textlink="">
      <xdr:nvSpPr>
        <xdr:cNvPr id="245" name="テキスト ボックス 244"/>
        <xdr:cNvSpPr txBox="1"/>
      </xdr:nvSpPr>
      <xdr:spPr>
        <a:xfrm>
          <a:off x="863111" y="162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109189</xdr:rowOff>
    </xdr:from>
    <xdr:to>
      <xdr:col>24</xdr:col>
      <xdr:colOff>114300</xdr:colOff>
      <xdr:row>95</xdr:row>
      <xdr:rowOff>39339</xdr:rowOff>
    </xdr:to>
    <xdr:sp macro="" textlink="">
      <xdr:nvSpPr>
        <xdr:cNvPr id="251" name="楕円 250"/>
        <xdr:cNvSpPr/>
      </xdr:nvSpPr>
      <xdr:spPr>
        <a:xfrm>
          <a:off x="4584700" y="162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87616</xdr:rowOff>
    </xdr:from>
    <xdr:ext cx="534377" cy="259045"/>
    <xdr:sp macro="" textlink="">
      <xdr:nvSpPr>
        <xdr:cNvPr id="252" name="衛生費該当値テキスト"/>
        <xdr:cNvSpPr txBox="1"/>
      </xdr:nvSpPr>
      <xdr:spPr>
        <a:xfrm>
          <a:off x="4686300" y="1620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24682</xdr:rowOff>
    </xdr:from>
    <xdr:to>
      <xdr:col>20</xdr:col>
      <xdr:colOff>38100</xdr:colOff>
      <xdr:row>96</xdr:row>
      <xdr:rowOff>126282</xdr:rowOff>
    </xdr:to>
    <xdr:sp macro="" textlink="">
      <xdr:nvSpPr>
        <xdr:cNvPr id="253" name="楕円 252"/>
        <xdr:cNvSpPr/>
      </xdr:nvSpPr>
      <xdr:spPr>
        <a:xfrm>
          <a:off x="3746500" y="1648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117409</xdr:rowOff>
    </xdr:from>
    <xdr:ext cx="534377" cy="259045"/>
    <xdr:sp macro="" textlink="">
      <xdr:nvSpPr>
        <xdr:cNvPr id="254" name="テキスト ボックス 253"/>
        <xdr:cNvSpPr txBox="1"/>
      </xdr:nvSpPr>
      <xdr:spPr>
        <a:xfrm>
          <a:off x="3530111" y="1657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93968</xdr:rowOff>
    </xdr:from>
    <xdr:to>
      <xdr:col>15</xdr:col>
      <xdr:colOff>101600</xdr:colOff>
      <xdr:row>97</xdr:row>
      <xdr:rowOff>24118</xdr:rowOff>
    </xdr:to>
    <xdr:sp macro="" textlink="">
      <xdr:nvSpPr>
        <xdr:cNvPr id="255" name="楕円 254"/>
        <xdr:cNvSpPr/>
      </xdr:nvSpPr>
      <xdr:spPr>
        <a:xfrm>
          <a:off x="2857500" y="1655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15245</xdr:rowOff>
    </xdr:from>
    <xdr:ext cx="534377" cy="259045"/>
    <xdr:sp macro="" textlink="">
      <xdr:nvSpPr>
        <xdr:cNvPr id="256" name="テキスト ボックス 255"/>
        <xdr:cNvSpPr txBox="1"/>
      </xdr:nvSpPr>
      <xdr:spPr>
        <a:xfrm>
          <a:off x="2641111" y="1664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89261</xdr:rowOff>
    </xdr:from>
    <xdr:to>
      <xdr:col>10</xdr:col>
      <xdr:colOff>165100</xdr:colOff>
      <xdr:row>97</xdr:row>
      <xdr:rowOff>19411</xdr:rowOff>
    </xdr:to>
    <xdr:sp macro="" textlink="">
      <xdr:nvSpPr>
        <xdr:cNvPr id="257" name="楕円 256"/>
        <xdr:cNvSpPr/>
      </xdr:nvSpPr>
      <xdr:spPr>
        <a:xfrm>
          <a:off x="1968500" y="1654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10538</xdr:rowOff>
    </xdr:from>
    <xdr:ext cx="534377" cy="259045"/>
    <xdr:sp macro="" textlink="">
      <xdr:nvSpPr>
        <xdr:cNvPr id="258" name="テキスト ボックス 257"/>
        <xdr:cNvSpPr txBox="1"/>
      </xdr:nvSpPr>
      <xdr:spPr>
        <a:xfrm>
          <a:off x="1752111" y="1664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149307</xdr:rowOff>
    </xdr:from>
    <xdr:to>
      <xdr:col>6</xdr:col>
      <xdr:colOff>38100</xdr:colOff>
      <xdr:row>97</xdr:row>
      <xdr:rowOff>79457</xdr:rowOff>
    </xdr:to>
    <xdr:sp macro="" textlink="">
      <xdr:nvSpPr>
        <xdr:cNvPr id="259" name="楕円 258"/>
        <xdr:cNvSpPr/>
      </xdr:nvSpPr>
      <xdr:spPr>
        <a:xfrm>
          <a:off x="1079500" y="166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70584</xdr:rowOff>
    </xdr:from>
    <xdr:ext cx="534377" cy="259045"/>
    <xdr:sp macro="" textlink="">
      <xdr:nvSpPr>
        <xdr:cNvPr id="260" name="テキスト ボックス 259"/>
        <xdr:cNvSpPr txBox="1"/>
      </xdr:nvSpPr>
      <xdr:spPr>
        <a:xfrm>
          <a:off x="863111" y="167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2" name="テキスト ボックス 281"/>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98878</xdr:rowOff>
    </xdr:to>
    <xdr:cxnSp macro="">
      <xdr:nvCxnSpPr>
        <xdr:cNvPr id="286" name="直線コネクタ 285"/>
        <xdr:cNvCxnSpPr/>
      </xdr:nvCxnSpPr>
      <xdr:spPr>
        <a:xfrm flipV="1">
          <a:off x="10475595" y="5229479"/>
          <a:ext cx="1270" cy="155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89"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0" name="直線コネクタ 289"/>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93163</xdr:rowOff>
    </xdr:from>
    <xdr:to>
      <xdr:col>55</xdr:col>
      <xdr:colOff>0</xdr:colOff>
      <xdr:row>39</xdr:row>
      <xdr:rowOff>97899</xdr:rowOff>
    </xdr:to>
    <xdr:cxnSp macro="">
      <xdr:nvCxnSpPr>
        <xdr:cNvPr id="291" name="直線コネクタ 290"/>
        <xdr:cNvCxnSpPr/>
      </xdr:nvCxnSpPr>
      <xdr:spPr>
        <a:xfrm flipV="1">
          <a:off x="9639300" y="6779713"/>
          <a:ext cx="8382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40258</xdr:rowOff>
    </xdr:from>
    <xdr:ext cx="469744" cy="259045"/>
    <xdr:sp macro="" textlink="">
      <xdr:nvSpPr>
        <xdr:cNvPr id="292" name="労働費平均値テキスト"/>
        <xdr:cNvSpPr txBox="1"/>
      </xdr:nvSpPr>
      <xdr:spPr>
        <a:xfrm>
          <a:off x="10528300" y="6383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17381</xdr:rowOff>
    </xdr:from>
    <xdr:to>
      <xdr:col>55</xdr:col>
      <xdr:colOff>50800</xdr:colOff>
      <xdr:row>38</xdr:row>
      <xdr:rowOff>118981</xdr:rowOff>
    </xdr:to>
    <xdr:sp macro="" textlink="">
      <xdr:nvSpPr>
        <xdr:cNvPr id="293" name="フローチャート: 判断 292"/>
        <xdr:cNvSpPr/>
      </xdr:nvSpPr>
      <xdr:spPr>
        <a:xfrm>
          <a:off x="104267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92511</xdr:rowOff>
    </xdr:from>
    <xdr:to>
      <xdr:col>50</xdr:col>
      <xdr:colOff>114300</xdr:colOff>
      <xdr:row>39</xdr:row>
      <xdr:rowOff>97899</xdr:rowOff>
    </xdr:to>
    <xdr:cxnSp macro="">
      <xdr:nvCxnSpPr>
        <xdr:cNvPr id="294" name="直線コネクタ 293"/>
        <xdr:cNvCxnSpPr/>
      </xdr:nvCxnSpPr>
      <xdr:spPr>
        <a:xfrm>
          <a:off x="8750300" y="6779061"/>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5" name="フローチャート: 判断 294"/>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169145</xdr:rowOff>
    </xdr:from>
    <xdr:ext cx="469744" cy="259045"/>
    <xdr:sp macro="" textlink="">
      <xdr:nvSpPr>
        <xdr:cNvPr id="296" name="テキスト ボックス 295"/>
        <xdr:cNvSpPr txBox="1"/>
      </xdr:nvSpPr>
      <xdr:spPr>
        <a:xfrm>
          <a:off x="9404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92021</xdr:rowOff>
    </xdr:from>
    <xdr:to>
      <xdr:col>45</xdr:col>
      <xdr:colOff>177800</xdr:colOff>
      <xdr:row>39</xdr:row>
      <xdr:rowOff>92511</xdr:rowOff>
    </xdr:to>
    <xdr:cxnSp macro="">
      <xdr:nvCxnSpPr>
        <xdr:cNvPr id="297" name="直線コネクタ 296"/>
        <xdr:cNvCxnSpPr/>
      </xdr:nvCxnSpPr>
      <xdr:spPr>
        <a:xfrm>
          <a:off x="7861300" y="6778571"/>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72898</xdr:rowOff>
    </xdr:from>
    <xdr:to>
      <xdr:col>46</xdr:col>
      <xdr:colOff>38100</xdr:colOff>
      <xdr:row>39</xdr:row>
      <xdr:rowOff>3048</xdr:rowOff>
    </xdr:to>
    <xdr:sp macro="" textlink="">
      <xdr:nvSpPr>
        <xdr:cNvPr id="298" name="フローチャート: 判断 297"/>
        <xdr:cNvSpPr/>
      </xdr:nvSpPr>
      <xdr:spPr>
        <a:xfrm>
          <a:off x="8699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19575</xdr:rowOff>
    </xdr:from>
    <xdr:ext cx="378565" cy="259045"/>
    <xdr:sp macro="" textlink="">
      <xdr:nvSpPr>
        <xdr:cNvPr id="299" name="テキスト ボックス 298"/>
        <xdr:cNvSpPr txBox="1"/>
      </xdr:nvSpPr>
      <xdr:spPr>
        <a:xfrm>
          <a:off x="8561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91857</xdr:rowOff>
    </xdr:from>
    <xdr:to>
      <xdr:col>41</xdr:col>
      <xdr:colOff>50800</xdr:colOff>
      <xdr:row>39</xdr:row>
      <xdr:rowOff>92021</xdr:rowOff>
    </xdr:to>
    <xdr:cxnSp macro="">
      <xdr:nvCxnSpPr>
        <xdr:cNvPr id="300" name="直線コネクタ 299"/>
        <xdr:cNvCxnSpPr/>
      </xdr:nvCxnSpPr>
      <xdr:spPr>
        <a:xfrm>
          <a:off x="6972300" y="6778407"/>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69469</xdr:rowOff>
    </xdr:from>
    <xdr:to>
      <xdr:col>41</xdr:col>
      <xdr:colOff>101600</xdr:colOff>
      <xdr:row>38</xdr:row>
      <xdr:rowOff>171069</xdr:rowOff>
    </xdr:to>
    <xdr:sp macro="" textlink="">
      <xdr:nvSpPr>
        <xdr:cNvPr id="301" name="フローチャート: 判断 300"/>
        <xdr:cNvSpPr/>
      </xdr:nvSpPr>
      <xdr:spPr>
        <a:xfrm>
          <a:off x="781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16146</xdr:rowOff>
    </xdr:from>
    <xdr:ext cx="378565" cy="259045"/>
    <xdr:sp macro="" textlink="">
      <xdr:nvSpPr>
        <xdr:cNvPr id="302" name="テキスト ボックス 301"/>
        <xdr:cNvSpPr txBox="1"/>
      </xdr:nvSpPr>
      <xdr:spPr>
        <a:xfrm>
          <a:off x="7672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61141</xdr:rowOff>
    </xdr:from>
    <xdr:to>
      <xdr:col>36</xdr:col>
      <xdr:colOff>165100</xdr:colOff>
      <xdr:row>38</xdr:row>
      <xdr:rowOff>162741</xdr:rowOff>
    </xdr:to>
    <xdr:sp macro="" textlink="">
      <xdr:nvSpPr>
        <xdr:cNvPr id="303" name="フローチャート: 判断 302"/>
        <xdr:cNvSpPr/>
      </xdr:nvSpPr>
      <xdr:spPr>
        <a:xfrm>
          <a:off x="6921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7819</xdr:rowOff>
    </xdr:from>
    <xdr:ext cx="378565" cy="259045"/>
    <xdr:sp macro="" textlink="">
      <xdr:nvSpPr>
        <xdr:cNvPr id="304" name="テキスト ボックス 303"/>
        <xdr:cNvSpPr txBox="1"/>
      </xdr:nvSpPr>
      <xdr:spPr>
        <a:xfrm>
          <a:off x="6783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42363</xdr:rowOff>
    </xdr:from>
    <xdr:to>
      <xdr:col>55</xdr:col>
      <xdr:colOff>50800</xdr:colOff>
      <xdr:row>39</xdr:row>
      <xdr:rowOff>143963</xdr:rowOff>
    </xdr:to>
    <xdr:sp macro="" textlink="">
      <xdr:nvSpPr>
        <xdr:cNvPr id="310" name="楕円 309"/>
        <xdr:cNvSpPr/>
      </xdr:nvSpPr>
      <xdr:spPr>
        <a:xfrm>
          <a:off x="10426700" y="672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128740</xdr:rowOff>
    </xdr:from>
    <xdr:ext cx="313932" cy="259045"/>
    <xdr:sp macro="" textlink="">
      <xdr:nvSpPr>
        <xdr:cNvPr id="311" name="労働費該当値テキスト"/>
        <xdr:cNvSpPr txBox="1"/>
      </xdr:nvSpPr>
      <xdr:spPr>
        <a:xfrm>
          <a:off x="10528300" y="6643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47099</xdr:rowOff>
    </xdr:from>
    <xdr:to>
      <xdr:col>50</xdr:col>
      <xdr:colOff>165100</xdr:colOff>
      <xdr:row>39</xdr:row>
      <xdr:rowOff>148699</xdr:rowOff>
    </xdr:to>
    <xdr:sp macro="" textlink="">
      <xdr:nvSpPr>
        <xdr:cNvPr id="312" name="楕円 311"/>
        <xdr:cNvSpPr/>
      </xdr:nvSpPr>
      <xdr:spPr>
        <a:xfrm>
          <a:off x="9588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139826</xdr:rowOff>
    </xdr:from>
    <xdr:ext cx="249299" cy="259045"/>
    <xdr:sp macro="" textlink="">
      <xdr:nvSpPr>
        <xdr:cNvPr id="313" name="テキスト ボックス 312"/>
        <xdr:cNvSpPr txBox="1"/>
      </xdr:nvSpPr>
      <xdr:spPr>
        <a:xfrm>
          <a:off x="9514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41711</xdr:rowOff>
    </xdr:from>
    <xdr:to>
      <xdr:col>46</xdr:col>
      <xdr:colOff>38100</xdr:colOff>
      <xdr:row>39</xdr:row>
      <xdr:rowOff>143311</xdr:rowOff>
    </xdr:to>
    <xdr:sp macro="" textlink="">
      <xdr:nvSpPr>
        <xdr:cNvPr id="314" name="楕円 313"/>
        <xdr:cNvSpPr/>
      </xdr:nvSpPr>
      <xdr:spPr>
        <a:xfrm>
          <a:off x="8699500" y="67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134438</xdr:rowOff>
    </xdr:from>
    <xdr:ext cx="313932" cy="259045"/>
    <xdr:sp macro="" textlink="">
      <xdr:nvSpPr>
        <xdr:cNvPr id="315" name="テキスト ボックス 314"/>
        <xdr:cNvSpPr txBox="1"/>
      </xdr:nvSpPr>
      <xdr:spPr>
        <a:xfrm>
          <a:off x="8593333" y="68209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41221</xdr:rowOff>
    </xdr:from>
    <xdr:to>
      <xdr:col>41</xdr:col>
      <xdr:colOff>101600</xdr:colOff>
      <xdr:row>39</xdr:row>
      <xdr:rowOff>142821</xdr:rowOff>
    </xdr:to>
    <xdr:sp macro="" textlink="">
      <xdr:nvSpPr>
        <xdr:cNvPr id="316" name="楕円 315"/>
        <xdr:cNvSpPr/>
      </xdr:nvSpPr>
      <xdr:spPr>
        <a:xfrm>
          <a:off x="7810500" y="67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133948</xdr:rowOff>
    </xdr:from>
    <xdr:ext cx="313932" cy="259045"/>
    <xdr:sp macro="" textlink="">
      <xdr:nvSpPr>
        <xdr:cNvPr id="317" name="テキスト ボックス 316"/>
        <xdr:cNvSpPr txBox="1"/>
      </xdr:nvSpPr>
      <xdr:spPr>
        <a:xfrm>
          <a:off x="7704333" y="6820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41057</xdr:rowOff>
    </xdr:from>
    <xdr:to>
      <xdr:col>36</xdr:col>
      <xdr:colOff>165100</xdr:colOff>
      <xdr:row>39</xdr:row>
      <xdr:rowOff>142657</xdr:rowOff>
    </xdr:to>
    <xdr:sp macro="" textlink="">
      <xdr:nvSpPr>
        <xdr:cNvPr id="318" name="楕円 317"/>
        <xdr:cNvSpPr/>
      </xdr:nvSpPr>
      <xdr:spPr>
        <a:xfrm>
          <a:off x="6921500" y="672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133784</xdr:rowOff>
    </xdr:from>
    <xdr:ext cx="313932" cy="259045"/>
    <xdr:sp macro="" textlink="">
      <xdr:nvSpPr>
        <xdr:cNvPr id="319" name="テキスト ボックス 318"/>
        <xdr:cNvSpPr txBox="1"/>
      </xdr:nvSpPr>
      <xdr:spPr>
        <a:xfrm>
          <a:off x="6815333" y="68203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40825</xdr:rowOff>
    </xdr:from>
    <xdr:to>
      <xdr:col>54</xdr:col>
      <xdr:colOff>189865</xdr:colOff>
      <xdr:row>58</xdr:row>
      <xdr:rowOff>117384</xdr:rowOff>
    </xdr:to>
    <xdr:cxnSp macro="">
      <xdr:nvCxnSpPr>
        <xdr:cNvPr id="345" name="直線コネクタ 344"/>
        <xdr:cNvCxnSpPr/>
      </xdr:nvCxnSpPr>
      <xdr:spPr>
        <a:xfrm flipV="1">
          <a:off x="10475595" y="8613325"/>
          <a:ext cx="1270" cy="1448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121211</xdr:rowOff>
    </xdr:from>
    <xdr:ext cx="534377" cy="259045"/>
    <xdr:sp macro="" textlink="">
      <xdr:nvSpPr>
        <xdr:cNvPr id="346" name="農林水産業費最小値テキスト"/>
        <xdr:cNvSpPr txBox="1"/>
      </xdr:nvSpPr>
      <xdr:spPr>
        <a:xfrm>
          <a:off x="10528300" y="1006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117384</xdr:rowOff>
    </xdr:from>
    <xdr:to>
      <xdr:col>55</xdr:col>
      <xdr:colOff>88900</xdr:colOff>
      <xdr:row>58</xdr:row>
      <xdr:rowOff>117384</xdr:rowOff>
    </xdr:to>
    <xdr:cxnSp macro="">
      <xdr:nvCxnSpPr>
        <xdr:cNvPr id="347" name="直線コネクタ 346"/>
        <xdr:cNvCxnSpPr/>
      </xdr:nvCxnSpPr>
      <xdr:spPr>
        <a:xfrm>
          <a:off x="10388600" y="1006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158952</xdr:rowOff>
    </xdr:from>
    <xdr:ext cx="599010" cy="259045"/>
    <xdr:sp macro="" textlink="">
      <xdr:nvSpPr>
        <xdr:cNvPr id="348" name="農林水産業費最大値テキスト"/>
        <xdr:cNvSpPr txBox="1"/>
      </xdr:nvSpPr>
      <xdr:spPr>
        <a:xfrm>
          <a:off x="10528300" y="838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147,083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40825</xdr:rowOff>
    </xdr:from>
    <xdr:to>
      <xdr:col>55</xdr:col>
      <xdr:colOff>88900</xdr:colOff>
      <xdr:row>50</xdr:row>
      <xdr:rowOff>40825</xdr:rowOff>
    </xdr:to>
    <xdr:cxnSp macro="">
      <xdr:nvCxnSpPr>
        <xdr:cNvPr id="349" name="直線コネクタ 348"/>
        <xdr:cNvCxnSpPr/>
      </xdr:nvCxnSpPr>
      <xdr:spPr>
        <a:xfrm>
          <a:off x="10388600" y="8613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154308</xdr:rowOff>
    </xdr:from>
    <xdr:to>
      <xdr:col>55</xdr:col>
      <xdr:colOff>0</xdr:colOff>
      <xdr:row>58</xdr:row>
      <xdr:rowOff>117384</xdr:rowOff>
    </xdr:to>
    <xdr:cxnSp macro="">
      <xdr:nvCxnSpPr>
        <xdr:cNvPr id="350" name="直線コネクタ 349"/>
        <xdr:cNvCxnSpPr/>
      </xdr:nvCxnSpPr>
      <xdr:spPr>
        <a:xfrm>
          <a:off x="9639300" y="9926958"/>
          <a:ext cx="838200" cy="13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140798</xdr:rowOff>
    </xdr:from>
    <xdr:ext cx="534377" cy="259045"/>
    <xdr:sp macro="" textlink="">
      <xdr:nvSpPr>
        <xdr:cNvPr id="351" name="農林水産業費平均値テキスト"/>
        <xdr:cNvSpPr txBox="1"/>
      </xdr:nvSpPr>
      <xdr:spPr>
        <a:xfrm>
          <a:off x="10528300" y="957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117921</xdr:rowOff>
    </xdr:from>
    <xdr:to>
      <xdr:col>55</xdr:col>
      <xdr:colOff>50800</xdr:colOff>
      <xdr:row>57</xdr:row>
      <xdr:rowOff>48071</xdr:rowOff>
    </xdr:to>
    <xdr:sp macro="" textlink="">
      <xdr:nvSpPr>
        <xdr:cNvPr id="352" name="フローチャート: 判断 351"/>
        <xdr:cNvSpPr/>
      </xdr:nvSpPr>
      <xdr:spPr>
        <a:xfrm>
          <a:off x="10426700" y="97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154308</xdr:rowOff>
    </xdr:from>
    <xdr:to>
      <xdr:col>50</xdr:col>
      <xdr:colOff>114300</xdr:colOff>
      <xdr:row>58</xdr:row>
      <xdr:rowOff>124134</xdr:rowOff>
    </xdr:to>
    <xdr:cxnSp macro="">
      <xdr:nvCxnSpPr>
        <xdr:cNvPr id="353" name="直線コネクタ 352"/>
        <xdr:cNvCxnSpPr/>
      </xdr:nvCxnSpPr>
      <xdr:spPr>
        <a:xfrm flipV="1">
          <a:off x="8750300" y="9926958"/>
          <a:ext cx="889000" cy="14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112043</xdr:rowOff>
    </xdr:from>
    <xdr:to>
      <xdr:col>50</xdr:col>
      <xdr:colOff>165100</xdr:colOff>
      <xdr:row>57</xdr:row>
      <xdr:rowOff>42193</xdr:rowOff>
    </xdr:to>
    <xdr:sp macro="" textlink="">
      <xdr:nvSpPr>
        <xdr:cNvPr id="354" name="フローチャート: 判断 353"/>
        <xdr:cNvSpPr/>
      </xdr:nvSpPr>
      <xdr:spPr>
        <a:xfrm>
          <a:off x="9588500" y="971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58720</xdr:rowOff>
    </xdr:from>
    <xdr:ext cx="534377" cy="259045"/>
    <xdr:sp macro="" textlink="">
      <xdr:nvSpPr>
        <xdr:cNvPr id="355" name="テキスト ボックス 354"/>
        <xdr:cNvSpPr txBox="1"/>
      </xdr:nvSpPr>
      <xdr:spPr>
        <a:xfrm>
          <a:off x="9372111" y="94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124134</xdr:rowOff>
    </xdr:from>
    <xdr:to>
      <xdr:col>45</xdr:col>
      <xdr:colOff>177800</xdr:colOff>
      <xdr:row>58</xdr:row>
      <xdr:rowOff>134997</xdr:rowOff>
    </xdr:to>
    <xdr:cxnSp macro="">
      <xdr:nvCxnSpPr>
        <xdr:cNvPr id="356" name="直線コネクタ 355"/>
        <xdr:cNvCxnSpPr/>
      </xdr:nvCxnSpPr>
      <xdr:spPr>
        <a:xfrm flipV="1">
          <a:off x="7861300" y="10068234"/>
          <a:ext cx="8890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123103</xdr:rowOff>
    </xdr:from>
    <xdr:to>
      <xdr:col>46</xdr:col>
      <xdr:colOff>38100</xdr:colOff>
      <xdr:row>57</xdr:row>
      <xdr:rowOff>53253</xdr:rowOff>
    </xdr:to>
    <xdr:sp macro="" textlink="">
      <xdr:nvSpPr>
        <xdr:cNvPr id="357" name="フローチャート: 判断 356"/>
        <xdr:cNvSpPr/>
      </xdr:nvSpPr>
      <xdr:spPr>
        <a:xfrm>
          <a:off x="86995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69780</xdr:rowOff>
    </xdr:from>
    <xdr:ext cx="534377" cy="259045"/>
    <xdr:sp macro="" textlink="">
      <xdr:nvSpPr>
        <xdr:cNvPr id="358" name="テキスト ボックス 357"/>
        <xdr:cNvSpPr txBox="1"/>
      </xdr:nvSpPr>
      <xdr:spPr>
        <a:xfrm>
          <a:off x="8483111" y="949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101197</xdr:rowOff>
    </xdr:from>
    <xdr:to>
      <xdr:col>41</xdr:col>
      <xdr:colOff>50800</xdr:colOff>
      <xdr:row>58</xdr:row>
      <xdr:rowOff>134997</xdr:rowOff>
    </xdr:to>
    <xdr:cxnSp macro="">
      <xdr:nvCxnSpPr>
        <xdr:cNvPr id="359" name="直線コネクタ 358"/>
        <xdr:cNvCxnSpPr/>
      </xdr:nvCxnSpPr>
      <xdr:spPr>
        <a:xfrm>
          <a:off x="6972300" y="10045297"/>
          <a:ext cx="8890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13222</xdr:rowOff>
    </xdr:from>
    <xdr:to>
      <xdr:col>41</xdr:col>
      <xdr:colOff>101600</xdr:colOff>
      <xdr:row>57</xdr:row>
      <xdr:rowOff>114822</xdr:rowOff>
    </xdr:to>
    <xdr:sp macro="" textlink="">
      <xdr:nvSpPr>
        <xdr:cNvPr id="360" name="フローチャート: 判断 359"/>
        <xdr:cNvSpPr/>
      </xdr:nvSpPr>
      <xdr:spPr>
        <a:xfrm>
          <a:off x="7810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131349</xdr:rowOff>
    </xdr:from>
    <xdr:ext cx="534377" cy="259045"/>
    <xdr:sp macro="" textlink="">
      <xdr:nvSpPr>
        <xdr:cNvPr id="361" name="テキスト ボックス 360"/>
        <xdr:cNvSpPr txBox="1"/>
      </xdr:nvSpPr>
      <xdr:spPr>
        <a:xfrm>
          <a:off x="7594111" y="95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168224</xdr:rowOff>
    </xdr:from>
    <xdr:to>
      <xdr:col>36</xdr:col>
      <xdr:colOff>165100</xdr:colOff>
      <xdr:row>57</xdr:row>
      <xdr:rowOff>98374</xdr:rowOff>
    </xdr:to>
    <xdr:sp macro="" textlink="">
      <xdr:nvSpPr>
        <xdr:cNvPr id="362" name="フローチャート: 判断 361"/>
        <xdr:cNvSpPr/>
      </xdr:nvSpPr>
      <xdr:spPr>
        <a:xfrm>
          <a:off x="6921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114901</xdr:rowOff>
    </xdr:from>
    <xdr:ext cx="534377" cy="259045"/>
    <xdr:sp macro="" textlink="">
      <xdr:nvSpPr>
        <xdr:cNvPr id="363" name="テキスト ボックス 362"/>
        <xdr:cNvSpPr txBox="1"/>
      </xdr:nvSpPr>
      <xdr:spPr>
        <a:xfrm>
          <a:off x="6705111" y="9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66584</xdr:rowOff>
    </xdr:from>
    <xdr:to>
      <xdr:col>55</xdr:col>
      <xdr:colOff>50800</xdr:colOff>
      <xdr:row>58</xdr:row>
      <xdr:rowOff>168184</xdr:rowOff>
    </xdr:to>
    <xdr:sp macro="" textlink="">
      <xdr:nvSpPr>
        <xdr:cNvPr id="369" name="楕円 368"/>
        <xdr:cNvSpPr/>
      </xdr:nvSpPr>
      <xdr:spPr>
        <a:xfrm>
          <a:off x="10426700" y="1001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152961</xdr:rowOff>
    </xdr:from>
    <xdr:ext cx="534377" cy="259045"/>
    <xdr:sp macro="" textlink="">
      <xdr:nvSpPr>
        <xdr:cNvPr id="370" name="農林水産業費該当値テキスト"/>
        <xdr:cNvSpPr txBox="1"/>
      </xdr:nvSpPr>
      <xdr:spPr>
        <a:xfrm>
          <a:off x="10528300" y="992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103508</xdr:rowOff>
    </xdr:from>
    <xdr:to>
      <xdr:col>50</xdr:col>
      <xdr:colOff>165100</xdr:colOff>
      <xdr:row>58</xdr:row>
      <xdr:rowOff>33658</xdr:rowOff>
    </xdr:to>
    <xdr:sp macro="" textlink="">
      <xdr:nvSpPr>
        <xdr:cNvPr id="371" name="楕円 370"/>
        <xdr:cNvSpPr/>
      </xdr:nvSpPr>
      <xdr:spPr>
        <a:xfrm>
          <a:off x="9588500" y="987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24785</xdr:rowOff>
    </xdr:from>
    <xdr:ext cx="534377" cy="259045"/>
    <xdr:sp macro="" textlink="">
      <xdr:nvSpPr>
        <xdr:cNvPr id="372" name="テキスト ボックス 371"/>
        <xdr:cNvSpPr txBox="1"/>
      </xdr:nvSpPr>
      <xdr:spPr>
        <a:xfrm>
          <a:off x="9372111" y="996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73334</xdr:rowOff>
    </xdr:from>
    <xdr:to>
      <xdr:col>46</xdr:col>
      <xdr:colOff>38100</xdr:colOff>
      <xdr:row>59</xdr:row>
      <xdr:rowOff>3484</xdr:rowOff>
    </xdr:to>
    <xdr:sp macro="" textlink="">
      <xdr:nvSpPr>
        <xdr:cNvPr id="373" name="楕円 372"/>
        <xdr:cNvSpPr/>
      </xdr:nvSpPr>
      <xdr:spPr>
        <a:xfrm>
          <a:off x="8699500" y="100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166061</xdr:rowOff>
    </xdr:from>
    <xdr:ext cx="534377" cy="259045"/>
    <xdr:sp macro="" textlink="">
      <xdr:nvSpPr>
        <xdr:cNvPr id="374" name="テキスト ボックス 373"/>
        <xdr:cNvSpPr txBox="1"/>
      </xdr:nvSpPr>
      <xdr:spPr>
        <a:xfrm>
          <a:off x="8483111" y="1011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84197</xdr:rowOff>
    </xdr:from>
    <xdr:to>
      <xdr:col>41</xdr:col>
      <xdr:colOff>101600</xdr:colOff>
      <xdr:row>59</xdr:row>
      <xdr:rowOff>14347</xdr:rowOff>
    </xdr:to>
    <xdr:sp macro="" textlink="">
      <xdr:nvSpPr>
        <xdr:cNvPr id="375" name="楕円 374"/>
        <xdr:cNvSpPr/>
      </xdr:nvSpPr>
      <xdr:spPr>
        <a:xfrm>
          <a:off x="7810500" y="1002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5474</xdr:rowOff>
    </xdr:from>
    <xdr:ext cx="534377" cy="259045"/>
    <xdr:sp macro="" textlink="">
      <xdr:nvSpPr>
        <xdr:cNvPr id="376" name="テキスト ボックス 375"/>
        <xdr:cNvSpPr txBox="1"/>
      </xdr:nvSpPr>
      <xdr:spPr>
        <a:xfrm>
          <a:off x="7594111" y="1012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50397</xdr:rowOff>
    </xdr:from>
    <xdr:to>
      <xdr:col>36</xdr:col>
      <xdr:colOff>165100</xdr:colOff>
      <xdr:row>58</xdr:row>
      <xdr:rowOff>151997</xdr:rowOff>
    </xdr:to>
    <xdr:sp macro="" textlink="">
      <xdr:nvSpPr>
        <xdr:cNvPr id="377" name="楕円 376"/>
        <xdr:cNvSpPr/>
      </xdr:nvSpPr>
      <xdr:spPr>
        <a:xfrm>
          <a:off x="6921500" y="999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143124</xdr:rowOff>
    </xdr:from>
    <xdr:ext cx="534377" cy="259045"/>
    <xdr:sp macro="" textlink="">
      <xdr:nvSpPr>
        <xdr:cNvPr id="378" name="テキスト ボックス 377"/>
        <xdr:cNvSpPr txBox="1"/>
      </xdr:nvSpPr>
      <xdr:spPr>
        <a:xfrm>
          <a:off x="6705111" y="1008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120010</xdr:rowOff>
    </xdr:from>
    <xdr:to>
      <xdr:col>54</xdr:col>
      <xdr:colOff>189865</xdr:colOff>
      <xdr:row>78</xdr:row>
      <xdr:rowOff>163779</xdr:rowOff>
    </xdr:to>
    <xdr:cxnSp macro="">
      <xdr:nvCxnSpPr>
        <xdr:cNvPr id="402" name="直線コネクタ 401"/>
        <xdr:cNvCxnSpPr/>
      </xdr:nvCxnSpPr>
      <xdr:spPr>
        <a:xfrm flipV="1">
          <a:off x="10475595" y="12121510"/>
          <a:ext cx="1270" cy="141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167606</xdr:rowOff>
    </xdr:from>
    <xdr:ext cx="469744" cy="259045"/>
    <xdr:sp macro="" textlink="">
      <xdr:nvSpPr>
        <xdr:cNvPr id="403" name="商工費最小値テキスト"/>
        <xdr:cNvSpPr txBox="1"/>
      </xdr:nvSpPr>
      <xdr:spPr>
        <a:xfrm>
          <a:off x="10528300" y="1354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163779</xdr:rowOff>
    </xdr:from>
    <xdr:to>
      <xdr:col>55</xdr:col>
      <xdr:colOff>88900</xdr:colOff>
      <xdr:row>78</xdr:row>
      <xdr:rowOff>163779</xdr:rowOff>
    </xdr:to>
    <xdr:cxnSp macro="">
      <xdr:nvCxnSpPr>
        <xdr:cNvPr id="404" name="直線コネクタ 403"/>
        <xdr:cNvCxnSpPr/>
      </xdr:nvCxnSpPr>
      <xdr:spPr>
        <a:xfrm>
          <a:off x="10388600" y="1353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66687</xdr:rowOff>
    </xdr:from>
    <xdr:ext cx="599010" cy="259045"/>
    <xdr:sp macro="" textlink="">
      <xdr:nvSpPr>
        <xdr:cNvPr id="405" name="商工費最大値テキスト"/>
        <xdr:cNvSpPr txBox="1"/>
      </xdr:nvSpPr>
      <xdr:spPr>
        <a:xfrm>
          <a:off x="10528300" y="1189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120010</xdr:rowOff>
    </xdr:from>
    <xdr:to>
      <xdr:col>55</xdr:col>
      <xdr:colOff>88900</xdr:colOff>
      <xdr:row>70</xdr:row>
      <xdr:rowOff>120010</xdr:rowOff>
    </xdr:to>
    <xdr:cxnSp macro="">
      <xdr:nvCxnSpPr>
        <xdr:cNvPr id="406" name="直線コネクタ 405"/>
        <xdr:cNvCxnSpPr/>
      </xdr:nvCxnSpPr>
      <xdr:spPr>
        <a:xfrm>
          <a:off x="10388600" y="1212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137849</xdr:rowOff>
    </xdr:from>
    <xdr:to>
      <xdr:col>55</xdr:col>
      <xdr:colOff>0</xdr:colOff>
      <xdr:row>78</xdr:row>
      <xdr:rowOff>157271</xdr:rowOff>
    </xdr:to>
    <xdr:cxnSp macro="">
      <xdr:nvCxnSpPr>
        <xdr:cNvPr id="407" name="直線コネクタ 406"/>
        <xdr:cNvCxnSpPr/>
      </xdr:nvCxnSpPr>
      <xdr:spPr>
        <a:xfrm>
          <a:off x="9639300" y="13510949"/>
          <a:ext cx="838200" cy="1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6918</xdr:rowOff>
    </xdr:from>
    <xdr:ext cx="534377" cy="259045"/>
    <xdr:sp macro="" textlink="">
      <xdr:nvSpPr>
        <xdr:cNvPr id="408" name="商工費平均値テキスト"/>
        <xdr:cNvSpPr txBox="1"/>
      </xdr:nvSpPr>
      <xdr:spPr>
        <a:xfrm>
          <a:off x="10528300" y="1320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155491</xdr:rowOff>
    </xdr:from>
    <xdr:to>
      <xdr:col>55</xdr:col>
      <xdr:colOff>50800</xdr:colOff>
      <xdr:row>78</xdr:row>
      <xdr:rowOff>85641</xdr:rowOff>
    </xdr:to>
    <xdr:sp macro="" textlink="">
      <xdr:nvSpPr>
        <xdr:cNvPr id="409" name="フローチャート: 判断 408"/>
        <xdr:cNvSpPr/>
      </xdr:nvSpPr>
      <xdr:spPr>
        <a:xfrm>
          <a:off x="104267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137849</xdr:rowOff>
    </xdr:from>
    <xdr:to>
      <xdr:col>50</xdr:col>
      <xdr:colOff>114300</xdr:colOff>
      <xdr:row>79</xdr:row>
      <xdr:rowOff>13855</xdr:rowOff>
    </xdr:to>
    <xdr:cxnSp macro="">
      <xdr:nvCxnSpPr>
        <xdr:cNvPr id="410" name="直線コネクタ 409"/>
        <xdr:cNvCxnSpPr/>
      </xdr:nvCxnSpPr>
      <xdr:spPr>
        <a:xfrm flipV="1">
          <a:off x="8750300" y="13510949"/>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110030</xdr:rowOff>
    </xdr:from>
    <xdr:to>
      <xdr:col>50</xdr:col>
      <xdr:colOff>165100</xdr:colOff>
      <xdr:row>78</xdr:row>
      <xdr:rowOff>40180</xdr:rowOff>
    </xdr:to>
    <xdr:sp macro="" textlink="">
      <xdr:nvSpPr>
        <xdr:cNvPr id="411" name="フローチャート: 判断 410"/>
        <xdr:cNvSpPr/>
      </xdr:nvSpPr>
      <xdr:spPr>
        <a:xfrm>
          <a:off x="9588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56707</xdr:rowOff>
    </xdr:from>
    <xdr:ext cx="534377" cy="259045"/>
    <xdr:sp macro="" textlink="">
      <xdr:nvSpPr>
        <xdr:cNvPr id="412" name="テキスト ボックス 411"/>
        <xdr:cNvSpPr txBox="1"/>
      </xdr:nvSpPr>
      <xdr:spPr>
        <a:xfrm>
          <a:off x="9372111" y="130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13855</xdr:rowOff>
    </xdr:from>
    <xdr:to>
      <xdr:col>45</xdr:col>
      <xdr:colOff>177800</xdr:colOff>
      <xdr:row>79</xdr:row>
      <xdr:rowOff>19419</xdr:rowOff>
    </xdr:to>
    <xdr:cxnSp macro="">
      <xdr:nvCxnSpPr>
        <xdr:cNvPr id="413" name="直線コネクタ 412"/>
        <xdr:cNvCxnSpPr/>
      </xdr:nvCxnSpPr>
      <xdr:spPr>
        <a:xfrm flipV="1">
          <a:off x="7861300" y="13558405"/>
          <a:ext cx="8890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12517</xdr:rowOff>
    </xdr:from>
    <xdr:to>
      <xdr:col>46</xdr:col>
      <xdr:colOff>38100</xdr:colOff>
      <xdr:row>78</xdr:row>
      <xdr:rowOff>114117</xdr:rowOff>
    </xdr:to>
    <xdr:sp macro="" textlink="">
      <xdr:nvSpPr>
        <xdr:cNvPr id="414" name="フローチャート: 判断 413"/>
        <xdr:cNvSpPr/>
      </xdr:nvSpPr>
      <xdr:spPr>
        <a:xfrm>
          <a:off x="8699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130644</xdr:rowOff>
    </xdr:from>
    <xdr:ext cx="534377" cy="259045"/>
    <xdr:sp macro="" textlink="">
      <xdr:nvSpPr>
        <xdr:cNvPr id="415" name="テキスト ボックス 414"/>
        <xdr:cNvSpPr txBox="1"/>
      </xdr:nvSpPr>
      <xdr:spPr>
        <a:xfrm>
          <a:off x="8483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15007</xdr:rowOff>
    </xdr:from>
    <xdr:to>
      <xdr:col>41</xdr:col>
      <xdr:colOff>50800</xdr:colOff>
      <xdr:row>79</xdr:row>
      <xdr:rowOff>19419</xdr:rowOff>
    </xdr:to>
    <xdr:cxnSp macro="">
      <xdr:nvCxnSpPr>
        <xdr:cNvPr id="416" name="直線コネクタ 415"/>
        <xdr:cNvCxnSpPr/>
      </xdr:nvCxnSpPr>
      <xdr:spPr>
        <a:xfrm>
          <a:off x="6972300" y="13559557"/>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170472</xdr:rowOff>
    </xdr:from>
    <xdr:to>
      <xdr:col>41</xdr:col>
      <xdr:colOff>101600</xdr:colOff>
      <xdr:row>78</xdr:row>
      <xdr:rowOff>100622</xdr:rowOff>
    </xdr:to>
    <xdr:sp macro="" textlink="">
      <xdr:nvSpPr>
        <xdr:cNvPr id="417" name="フローチャート: 判断 416"/>
        <xdr:cNvSpPr/>
      </xdr:nvSpPr>
      <xdr:spPr>
        <a:xfrm>
          <a:off x="7810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117149</xdr:rowOff>
    </xdr:from>
    <xdr:ext cx="534377" cy="259045"/>
    <xdr:sp macro="" textlink="">
      <xdr:nvSpPr>
        <xdr:cNvPr id="418" name="テキスト ボックス 417"/>
        <xdr:cNvSpPr txBox="1"/>
      </xdr:nvSpPr>
      <xdr:spPr>
        <a:xfrm>
          <a:off x="7594111" y="131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50298</xdr:rowOff>
    </xdr:from>
    <xdr:to>
      <xdr:col>36</xdr:col>
      <xdr:colOff>165100</xdr:colOff>
      <xdr:row>78</xdr:row>
      <xdr:rowOff>151898</xdr:rowOff>
    </xdr:to>
    <xdr:sp macro="" textlink="">
      <xdr:nvSpPr>
        <xdr:cNvPr id="419" name="フローチャート: 判断 418"/>
        <xdr:cNvSpPr/>
      </xdr:nvSpPr>
      <xdr:spPr>
        <a:xfrm>
          <a:off x="6921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168425</xdr:rowOff>
    </xdr:from>
    <xdr:ext cx="534377" cy="259045"/>
    <xdr:sp macro="" textlink="">
      <xdr:nvSpPr>
        <xdr:cNvPr id="420" name="テキスト ボックス 419"/>
        <xdr:cNvSpPr txBox="1"/>
      </xdr:nvSpPr>
      <xdr:spPr>
        <a:xfrm>
          <a:off x="6705111" y="131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106471</xdr:rowOff>
    </xdr:from>
    <xdr:to>
      <xdr:col>55</xdr:col>
      <xdr:colOff>50800</xdr:colOff>
      <xdr:row>79</xdr:row>
      <xdr:rowOff>36621</xdr:rowOff>
    </xdr:to>
    <xdr:sp macro="" textlink="">
      <xdr:nvSpPr>
        <xdr:cNvPr id="426" name="楕円 425"/>
        <xdr:cNvSpPr/>
      </xdr:nvSpPr>
      <xdr:spPr>
        <a:xfrm>
          <a:off x="10426700" y="134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21398</xdr:rowOff>
    </xdr:from>
    <xdr:ext cx="469744" cy="259045"/>
    <xdr:sp macro="" textlink="">
      <xdr:nvSpPr>
        <xdr:cNvPr id="427" name="商工費該当値テキスト"/>
        <xdr:cNvSpPr txBox="1"/>
      </xdr:nvSpPr>
      <xdr:spPr>
        <a:xfrm>
          <a:off x="10528300" y="1339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87049</xdr:rowOff>
    </xdr:from>
    <xdr:to>
      <xdr:col>50</xdr:col>
      <xdr:colOff>165100</xdr:colOff>
      <xdr:row>79</xdr:row>
      <xdr:rowOff>17199</xdr:rowOff>
    </xdr:to>
    <xdr:sp macro="" textlink="">
      <xdr:nvSpPr>
        <xdr:cNvPr id="428" name="楕円 427"/>
        <xdr:cNvSpPr/>
      </xdr:nvSpPr>
      <xdr:spPr>
        <a:xfrm>
          <a:off x="9588500" y="1346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8326</xdr:rowOff>
    </xdr:from>
    <xdr:ext cx="534377" cy="259045"/>
    <xdr:sp macro="" textlink="">
      <xdr:nvSpPr>
        <xdr:cNvPr id="429" name="テキスト ボックス 428"/>
        <xdr:cNvSpPr txBox="1"/>
      </xdr:nvSpPr>
      <xdr:spPr>
        <a:xfrm>
          <a:off x="9372111" y="1355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134505</xdr:rowOff>
    </xdr:from>
    <xdr:to>
      <xdr:col>46</xdr:col>
      <xdr:colOff>38100</xdr:colOff>
      <xdr:row>79</xdr:row>
      <xdr:rowOff>64655</xdr:rowOff>
    </xdr:to>
    <xdr:sp macro="" textlink="">
      <xdr:nvSpPr>
        <xdr:cNvPr id="430" name="楕円 429"/>
        <xdr:cNvSpPr/>
      </xdr:nvSpPr>
      <xdr:spPr>
        <a:xfrm>
          <a:off x="8699500" y="1350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55782</xdr:rowOff>
    </xdr:from>
    <xdr:ext cx="469744" cy="259045"/>
    <xdr:sp macro="" textlink="">
      <xdr:nvSpPr>
        <xdr:cNvPr id="431" name="テキスト ボックス 430"/>
        <xdr:cNvSpPr txBox="1"/>
      </xdr:nvSpPr>
      <xdr:spPr>
        <a:xfrm>
          <a:off x="8515428" y="1360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140069</xdr:rowOff>
    </xdr:from>
    <xdr:to>
      <xdr:col>41</xdr:col>
      <xdr:colOff>101600</xdr:colOff>
      <xdr:row>79</xdr:row>
      <xdr:rowOff>70219</xdr:rowOff>
    </xdr:to>
    <xdr:sp macro="" textlink="">
      <xdr:nvSpPr>
        <xdr:cNvPr id="432" name="楕円 431"/>
        <xdr:cNvSpPr/>
      </xdr:nvSpPr>
      <xdr:spPr>
        <a:xfrm>
          <a:off x="7810500" y="1351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61346</xdr:rowOff>
    </xdr:from>
    <xdr:ext cx="469744" cy="259045"/>
    <xdr:sp macro="" textlink="">
      <xdr:nvSpPr>
        <xdr:cNvPr id="433" name="テキスト ボックス 432"/>
        <xdr:cNvSpPr txBox="1"/>
      </xdr:nvSpPr>
      <xdr:spPr>
        <a:xfrm>
          <a:off x="7626428" y="1360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135657</xdr:rowOff>
    </xdr:from>
    <xdr:to>
      <xdr:col>36</xdr:col>
      <xdr:colOff>165100</xdr:colOff>
      <xdr:row>79</xdr:row>
      <xdr:rowOff>65807</xdr:rowOff>
    </xdr:to>
    <xdr:sp macro="" textlink="">
      <xdr:nvSpPr>
        <xdr:cNvPr id="434" name="楕円 433"/>
        <xdr:cNvSpPr/>
      </xdr:nvSpPr>
      <xdr:spPr>
        <a:xfrm>
          <a:off x="6921500" y="1350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56934</xdr:rowOff>
    </xdr:from>
    <xdr:ext cx="469744" cy="259045"/>
    <xdr:sp macro="" textlink="">
      <xdr:nvSpPr>
        <xdr:cNvPr id="435" name="テキスト ボックス 434"/>
        <xdr:cNvSpPr txBox="1"/>
      </xdr:nvSpPr>
      <xdr:spPr>
        <a:xfrm>
          <a:off x="6737428" y="1360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103911</xdr:rowOff>
    </xdr:from>
    <xdr:to>
      <xdr:col>54</xdr:col>
      <xdr:colOff>189865</xdr:colOff>
      <xdr:row>99</xdr:row>
      <xdr:rowOff>23927</xdr:rowOff>
    </xdr:to>
    <xdr:cxnSp macro="">
      <xdr:nvCxnSpPr>
        <xdr:cNvPr id="460" name="直線コネクタ 459"/>
        <xdr:cNvCxnSpPr/>
      </xdr:nvCxnSpPr>
      <xdr:spPr>
        <a:xfrm flipV="1">
          <a:off x="10475595" y="15705861"/>
          <a:ext cx="1270" cy="12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27754</xdr:rowOff>
    </xdr:from>
    <xdr:ext cx="534377" cy="259045"/>
    <xdr:sp macro="" textlink="">
      <xdr:nvSpPr>
        <xdr:cNvPr id="461" name="土木費最小値テキスト"/>
        <xdr:cNvSpPr txBox="1"/>
      </xdr:nvSpPr>
      <xdr:spPr>
        <a:xfrm>
          <a:off x="10528300" y="170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23927</xdr:rowOff>
    </xdr:from>
    <xdr:to>
      <xdr:col>55</xdr:col>
      <xdr:colOff>88900</xdr:colOff>
      <xdr:row>99</xdr:row>
      <xdr:rowOff>23927</xdr:rowOff>
    </xdr:to>
    <xdr:cxnSp macro="">
      <xdr:nvCxnSpPr>
        <xdr:cNvPr id="462" name="直線コネクタ 461"/>
        <xdr:cNvCxnSpPr/>
      </xdr:nvCxnSpPr>
      <xdr:spPr>
        <a:xfrm>
          <a:off x="10388600" y="1699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50588</xdr:rowOff>
    </xdr:from>
    <xdr:ext cx="599010" cy="259045"/>
    <xdr:sp macro="" textlink="">
      <xdr:nvSpPr>
        <xdr:cNvPr id="463" name="土木費最大値テキスト"/>
        <xdr:cNvSpPr txBox="1"/>
      </xdr:nvSpPr>
      <xdr:spPr>
        <a:xfrm>
          <a:off x="10528300" y="1548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103911</xdr:rowOff>
    </xdr:from>
    <xdr:to>
      <xdr:col>55</xdr:col>
      <xdr:colOff>88900</xdr:colOff>
      <xdr:row>91</xdr:row>
      <xdr:rowOff>103911</xdr:rowOff>
    </xdr:to>
    <xdr:cxnSp macro="">
      <xdr:nvCxnSpPr>
        <xdr:cNvPr id="464" name="直線コネクタ 463"/>
        <xdr:cNvCxnSpPr/>
      </xdr:nvCxnSpPr>
      <xdr:spPr>
        <a:xfrm>
          <a:off x="10388600" y="1570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41287</xdr:rowOff>
    </xdr:from>
    <xdr:to>
      <xdr:col>55</xdr:col>
      <xdr:colOff>0</xdr:colOff>
      <xdr:row>97</xdr:row>
      <xdr:rowOff>52273</xdr:rowOff>
    </xdr:to>
    <xdr:cxnSp macro="">
      <xdr:nvCxnSpPr>
        <xdr:cNvPr id="465" name="直線コネクタ 464"/>
        <xdr:cNvCxnSpPr/>
      </xdr:nvCxnSpPr>
      <xdr:spPr>
        <a:xfrm>
          <a:off x="9639300" y="16671937"/>
          <a:ext cx="838200" cy="1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143248</xdr:rowOff>
    </xdr:from>
    <xdr:ext cx="534377" cy="259045"/>
    <xdr:sp macro="" textlink="">
      <xdr:nvSpPr>
        <xdr:cNvPr id="466" name="土木費平均値テキスト"/>
        <xdr:cNvSpPr txBox="1"/>
      </xdr:nvSpPr>
      <xdr:spPr>
        <a:xfrm>
          <a:off x="10528300" y="16430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120371</xdr:rowOff>
    </xdr:from>
    <xdr:to>
      <xdr:col>55</xdr:col>
      <xdr:colOff>50800</xdr:colOff>
      <xdr:row>97</xdr:row>
      <xdr:rowOff>50521</xdr:rowOff>
    </xdr:to>
    <xdr:sp macro="" textlink="">
      <xdr:nvSpPr>
        <xdr:cNvPr id="467" name="フローチャート: 判断 466"/>
        <xdr:cNvSpPr/>
      </xdr:nvSpPr>
      <xdr:spPr>
        <a:xfrm>
          <a:off x="104267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41287</xdr:rowOff>
    </xdr:from>
    <xdr:to>
      <xdr:col>50</xdr:col>
      <xdr:colOff>114300</xdr:colOff>
      <xdr:row>98</xdr:row>
      <xdr:rowOff>24854</xdr:rowOff>
    </xdr:to>
    <xdr:cxnSp macro="">
      <xdr:nvCxnSpPr>
        <xdr:cNvPr id="468" name="直線コネクタ 467"/>
        <xdr:cNvCxnSpPr/>
      </xdr:nvCxnSpPr>
      <xdr:spPr>
        <a:xfrm flipV="1">
          <a:off x="8750300" y="16671937"/>
          <a:ext cx="889000" cy="1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77636</xdr:rowOff>
    </xdr:from>
    <xdr:to>
      <xdr:col>50</xdr:col>
      <xdr:colOff>165100</xdr:colOff>
      <xdr:row>95</xdr:row>
      <xdr:rowOff>7786</xdr:rowOff>
    </xdr:to>
    <xdr:sp macro="" textlink="">
      <xdr:nvSpPr>
        <xdr:cNvPr id="469" name="フローチャート: 判断 468"/>
        <xdr:cNvSpPr/>
      </xdr:nvSpPr>
      <xdr:spPr>
        <a:xfrm>
          <a:off x="9588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24313</xdr:rowOff>
    </xdr:from>
    <xdr:ext cx="534377" cy="259045"/>
    <xdr:sp macro="" textlink="">
      <xdr:nvSpPr>
        <xdr:cNvPr id="470" name="テキスト ボックス 469"/>
        <xdr:cNvSpPr txBox="1"/>
      </xdr:nvSpPr>
      <xdr:spPr>
        <a:xfrm>
          <a:off x="9372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24854</xdr:rowOff>
    </xdr:from>
    <xdr:to>
      <xdr:col>45</xdr:col>
      <xdr:colOff>177800</xdr:colOff>
      <xdr:row>98</xdr:row>
      <xdr:rowOff>168187</xdr:rowOff>
    </xdr:to>
    <xdr:cxnSp macro="">
      <xdr:nvCxnSpPr>
        <xdr:cNvPr id="471" name="直線コネクタ 470"/>
        <xdr:cNvCxnSpPr/>
      </xdr:nvCxnSpPr>
      <xdr:spPr>
        <a:xfrm flipV="1">
          <a:off x="7861300" y="16826954"/>
          <a:ext cx="889000" cy="14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20993</xdr:rowOff>
    </xdr:from>
    <xdr:to>
      <xdr:col>46</xdr:col>
      <xdr:colOff>38100</xdr:colOff>
      <xdr:row>95</xdr:row>
      <xdr:rowOff>122593</xdr:rowOff>
    </xdr:to>
    <xdr:sp macro="" textlink="">
      <xdr:nvSpPr>
        <xdr:cNvPr id="472" name="フローチャート: 判断 471"/>
        <xdr:cNvSpPr/>
      </xdr:nvSpPr>
      <xdr:spPr>
        <a:xfrm>
          <a:off x="8699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139120</xdr:rowOff>
    </xdr:from>
    <xdr:ext cx="534377" cy="259045"/>
    <xdr:sp macro="" textlink="">
      <xdr:nvSpPr>
        <xdr:cNvPr id="473" name="テキスト ボックス 472"/>
        <xdr:cNvSpPr txBox="1"/>
      </xdr:nvSpPr>
      <xdr:spPr>
        <a:xfrm>
          <a:off x="8483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168187</xdr:rowOff>
    </xdr:from>
    <xdr:to>
      <xdr:col>41</xdr:col>
      <xdr:colOff>50800</xdr:colOff>
      <xdr:row>99</xdr:row>
      <xdr:rowOff>59513</xdr:rowOff>
    </xdr:to>
    <xdr:cxnSp macro="">
      <xdr:nvCxnSpPr>
        <xdr:cNvPr id="474" name="直線コネクタ 473"/>
        <xdr:cNvCxnSpPr/>
      </xdr:nvCxnSpPr>
      <xdr:spPr>
        <a:xfrm flipV="1">
          <a:off x="6972300" y="16970287"/>
          <a:ext cx="889000" cy="6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56795</xdr:rowOff>
    </xdr:from>
    <xdr:to>
      <xdr:col>41</xdr:col>
      <xdr:colOff>101600</xdr:colOff>
      <xdr:row>97</xdr:row>
      <xdr:rowOff>158395</xdr:rowOff>
    </xdr:to>
    <xdr:sp macro="" textlink="">
      <xdr:nvSpPr>
        <xdr:cNvPr id="475" name="フローチャート: 判断 474"/>
        <xdr:cNvSpPr/>
      </xdr:nvSpPr>
      <xdr:spPr>
        <a:xfrm>
          <a:off x="7810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3472</xdr:rowOff>
    </xdr:from>
    <xdr:ext cx="534377" cy="259045"/>
    <xdr:sp macro="" textlink="">
      <xdr:nvSpPr>
        <xdr:cNvPr id="476" name="テキスト ボックス 475"/>
        <xdr:cNvSpPr txBox="1"/>
      </xdr:nvSpPr>
      <xdr:spPr>
        <a:xfrm>
          <a:off x="7594111" y="1646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14212</xdr:rowOff>
    </xdr:from>
    <xdr:to>
      <xdr:col>36</xdr:col>
      <xdr:colOff>165100</xdr:colOff>
      <xdr:row>97</xdr:row>
      <xdr:rowOff>115812</xdr:rowOff>
    </xdr:to>
    <xdr:sp macro="" textlink="">
      <xdr:nvSpPr>
        <xdr:cNvPr id="477" name="フローチャート: 判断 476"/>
        <xdr:cNvSpPr/>
      </xdr:nvSpPr>
      <xdr:spPr>
        <a:xfrm>
          <a:off x="6921500" y="1664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132339</xdr:rowOff>
    </xdr:from>
    <xdr:ext cx="534377" cy="259045"/>
    <xdr:sp macro="" textlink="">
      <xdr:nvSpPr>
        <xdr:cNvPr id="478" name="テキスト ボックス 477"/>
        <xdr:cNvSpPr txBox="1"/>
      </xdr:nvSpPr>
      <xdr:spPr>
        <a:xfrm>
          <a:off x="6705111" y="16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1473</xdr:rowOff>
    </xdr:from>
    <xdr:to>
      <xdr:col>55</xdr:col>
      <xdr:colOff>50800</xdr:colOff>
      <xdr:row>97</xdr:row>
      <xdr:rowOff>103073</xdr:rowOff>
    </xdr:to>
    <xdr:sp macro="" textlink="">
      <xdr:nvSpPr>
        <xdr:cNvPr id="484" name="楕円 483"/>
        <xdr:cNvSpPr/>
      </xdr:nvSpPr>
      <xdr:spPr>
        <a:xfrm>
          <a:off x="10426700" y="1663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151350</xdr:rowOff>
    </xdr:from>
    <xdr:ext cx="534377" cy="259045"/>
    <xdr:sp macro="" textlink="">
      <xdr:nvSpPr>
        <xdr:cNvPr id="485" name="土木費該当値テキスト"/>
        <xdr:cNvSpPr txBox="1"/>
      </xdr:nvSpPr>
      <xdr:spPr>
        <a:xfrm>
          <a:off x="10528300" y="1661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161937</xdr:rowOff>
    </xdr:from>
    <xdr:to>
      <xdr:col>50</xdr:col>
      <xdr:colOff>165100</xdr:colOff>
      <xdr:row>97</xdr:row>
      <xdr:rowOff>92087</xdr:rowOff>
    </xdr:to>
    <xdr:sp macro="" textlink="">
      <xdr:nvSpPr>
        <xdr:cNvPr id="486" name="楕円 485"/>
        <xdr:cNvSpPr/>
      </xdr:nvSpPr>
      <xdr:spPr>
        <a:xfrm>
          <a:off x="9588500" y="166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83214</xdr:rowOff>
    </xdr:from>
    <xdr:ext cx="534377" cy="259045"/>
    <xdr:sp macro="" textlink="">
      <xdr:nvSpPr>
        <xdr:cNvPr id="487" name="テキスト ボックス 486"/>
        <xdr:cNvSpPr txBox="1"/>
      </xdr:nvSpPr>
      <xdr:spPr>
        <a:xfrm>
          <a:off x="9372111" y="167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145504</xdr:rowOff>
    </xdr:from>
    <xdr:to>
      <xdr:col>46</xdr:col>
      <xdr:colOff>38100</xdr:colOff>
      <xdr:row>98</xdr:row>
      <xdr:rowOff>75654</xdr:rowOff>
    </xdr:to>
    <xdr:sp macro="" textlink="">
      <xdr:nvSpPr>
        <xdr:cNvPr id="488" name="楕円 487"/>
        <xdr:cNvSpPr/>
      </xdr:nvSpPr>
      <xdr:spPr>
        <a:xfrm>
          <a:off x="8699500" y="1677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66781</xdr:rowOff>
    </xdr:from>
    <xdr:ext cx="534377" cy="259045"/>
    <xdr:sp macro="" textlink="">
      <xdr:nvSpPr>
        <xdr:cNvPr id="489" name="テキスト ボックス 488"/>
        <xdr:cNvSpPr txBox="1"/>
      </xdr:nvSpPr>
      <xdr:spPr>
        <a:xfrm>
          <a:off x="8483111" y="1686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117387</xdr:rowOff>
    </xdr:from>
    <xdr:to>
      <xdr:col>41</xdr:col>
      <xdr:colOff>101600</xdr:colOff>
      <xdr:row>99</xdr:row>
      <xdr:rowOff>47537</xdr:rowOff>
    </xdr:to>
    <xdr:sp macro="" textlink="">
      <xdr:nvSpPr>
        <xdr:cNvPr id="490" name="楕円 489"/>
        <xdr:cNvSpPr/>
      </xdr:nvSpPr>
      <xdr:spPr>
        <a:xfrm>
          <a:off x="7810500" y="1691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38664</xdr:rowOff>
    </xdr:from>
    <xdr:ext cx="534377" cy="259045"/>
    <xdr:sp macro="" textlink="">
      <xdr:nvSpPr>
        <xdr:cNvPr id="491" name="テキスト ボックス 490"/>
        <xdr:cNvSpPr txBox="1"/>
      </xdr:nvSpPr>
      <xdr:spPr>
        <a:xfrm>
          <a:off x="7594111" y="170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8713</xdr:rowOff>
    </xdr:from>
    <xdr:to>
      <xdr:col>36</xdr:col>
      <xdr:colOff>165100</xdr:colOff>
      <xdr:row>99</xdr:row>
      <xdr:rowOff>110313</xdr:rowOff>
    </xdr:to>
    <xdr:sp macro="" textlink="">
      <xdr:nvSpPr>
        <xdr:cNvPr id="492" name="楕円 491"/>
        <xdr:cNvSpPr/>
      </xdr:nvSpPr>
      <xdr:spPr>
        <a:xfrm>
          <a:off x="6921500" y="1698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101440</xdr:rowOff>
    </xdr:from>
    <xdr:ext cx="534377" cy="259045"/>
    <xdr:sp macro="" textlink="">
      <xdr:nvSpPr>
        <xdr:cNvPr id="493" name="テキスト ボックス 492"/>
        <xdr:cNvSpPr txBox="1"/>
      </xdr:nvSpPr>
      <xdr:spPr>
        <a:xfrm>
          <a:off x="6705111" y="1707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54280</xdr:rowOff>
    </xdr:from>
    <xdr:to>
      <xdr:col>85</xdr:col>
      <xdr:colOff>126364</xdr:colOff>
      <xdr:row>38</xdr:row>
      <xdr:rowOff>33096</xdr:rowOff>
    </xdr:to>
    <xdr:cxnSp macro="">
      <xdr:nvCxnSpPr>
        <xdr:cNvPr id="518" name="直線コネクタ 517"/>
        <xdr:cNvCxnSpPr/>
      </xdr:nvCxnSpPr>
      <xdr:spPr>
        <a:xfrm flipV="1">
          <a:off x="16317595" y="5197780"/>
          <a:ext cx="1269" cy="1350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36923</xdr:rowOff>
    </xdr:from>
    <xdr:ext cx="534377" cy="259045"/>
    <xdr:sp macro="" textlink="">
      <xdr:nvSpPr>
        <xdr:cNvPr id="519" name="消防費最小値テキスト"/>
        <xdr:cNvSpPr txBox="1"/>
      </xdr:nvSpPr>
      <xdr:spPr>
        <a:xfrm>
          <a:off x="16370300" y="65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33096</xdr:rowOff>
    </xdr:from>
    <xdr:to>
      <xdr:col>86</xdr:col>
      <xdr:colOff>25400</xdr:colOff>
      <xdr:row>38</xdr:row>
      <xdr:rowOff>33096</xdr:rowOff>
    </xdr:to>
    <xdr:cxnSp macro="">
      <xdr:nvCxnSpPr>
        <xdr:cNvPr id="520" name="直線コネクタ 519"/>
        <xdr:cNvCxnSpPr/>
      </xdr:nvCxnSpPr>
      <xdr:spPr>
        <a:xfrm>
          <a:off x="16230600" y="654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957</xdr:rowOff>
    </xdr:from>
    <xdr:ext cx="534377" cy="259045"/>
    <xdr:sp macro="" textlink="">
      <xdr:nvSpPr>
        <xdr:cNvPr id="521" name="消防費最大値テキスト"/>
        <xdr:cNvSpPr txBox="1"/>
      </xdr:nvSpPr>
      <xdr:spPr>
        <a:xfrm>
          <a:off x="16370300" y="49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54280</xdr:rowOff>
    </xdr:from>
    <xdr:to>
      <xdr:col>86</xdr:col>
      <xdr:colOff>25400</xdr:colOff>
      <xdr:row>30</xdr:row>
      <xdr:rowOff>54280</xdr:rowOff>
    </xdr:to>
    <xdr:cxnSp macro="">
      <xdr:nvCxnSpPr>
        <xdr:cNvPr id="522" name="直線コネクタ 521"/>
        <xdr:cNvCxnSpPr/>
      </xdr:nvCxnSpPr>
      <xdr:spPr>
        <a:xfrm>
          <a:off x="16230600" y="519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70663</xdr:rowOff>
    </xdr:from>
    <xdr:to>
      <xdr:col>85</xdr:col>
      <xdr:colOff>127000</xdr:colOff>
      <xdr:row>35</xdr:row>
      <xdr:rowOff>54127</xdr:rowOff>
    </xdr:to>
    <xdr:cxnSp macro="">
      <xdr:nvCxnSpPr>
        <xdr:cNvPr id="523" name="直線コネクタ 522"/>
        <xdr:cNvCxnSpPr/>
      </xdr:nvCxnSpPr>
      <xdr:spPr>
        <a:xfrm>
          <a:off x="15481300" y="5728513"/>
          <a:ext cx="838200" cy="3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39552</xdr:rowOff>
    </xdr:from>
    <xdr:ext cx="534377" cy="259045"/>
    <xdr:sp macro="" textlink="">
      <xdr:nvSpPr>
        <xdr:cNvPr id="524" name="消防費平均値テキスト"/>
        <xdr:cNvSpPr txBox="1"/>
      </xdr:nvSpPr>
      <xdr:spPr>
        <a:xfrm>
          <a:off x="16370300" y="6040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61125</xdr:rowOff>
    </xdr:from>
    <xdr:to>
      <xdr:col>85</xdr:col>
      <xdr:colOff>177800</xdr:colOff>
      <xdr:row>35</xdr:row>
      <xdr:rowOff>162725</xdr:rowOff>
    </xdr:to>
    <xdr:sp macro="" textlink="">
      <xdr:nvSpPr>
        <xdr:cNvPr id="525" name="フローチャート: 判断 524"/>
        <xdr:cNvSpPr/>
      </xdr:nvSpPr>
      <xdr:spPr>
        <a:xfrm>
          <a:off x="162687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70663</xdr:rowOff>
    </xdr:from>
    <xdr:to>
      <xdr:col>81</xdr:col>
      <xdr:colOff>50800</xdr:colOff>
      <xdr:row>35</xdr:row>
      <xdr:rowOff>17894</xdr:rowOff>
    </xdr:to>
    <xdr:cxnSp macro="">
      <xdr:nvCxnSpPr>
        <xdr:cNvPr id="526" name="直線コネクタ 525"/>
        <xdr:cNvCxnSpPr/>
      </xdr:nvCxnSpPr>
      <xdr:spPr>
        <a:xfrm flipV="1">
          <a:off x="14592300" y="5728513"/>
          <a:ext cx="889000" cy="29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153365</xdr:rowOff>
    </xdr:from>
    <xdr:to>
      <xdr:col>81</xdr:col>
      <xdr:colOff>101600</xdr:colOff>
      <xdr:row>35</xdr:row>
      <xdr:rowOff>83515</xdr:rowOff>
    </xdr:to>
    <xdr:sp macro="" textlink="">
      <xdr:nvSpPr>
        <xdr:cNvPr id="527" name="フローチャート: 判断 526"/>
        <xdr:cNvSpPr/>
      </xdr:nvSpPr>
      <xdr:spPr>
        <a:xfrm>
          <a:off x="15430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74642</xdr:rowOff>
    </xdr:from>
    <xdr:ext cx="534377" cy="259045"/>
    <xdr:sp macro="" textlink="">
      <xdr:nvSpPr>
        <xdr:cNvPr id="528" name="テキスト ボックス 527"/>
        <xdr:cNvSpPr txBox="1"/>
      </xdr:nvSpPr>
      <xdr:spPr>
        <a:xfrm>
          <a:off x="15214111" y="60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17894</xdr:rowOff>
    </xdr:from>
    <xdr:to>
      <xdr:col>76</xdr:col>
      <xdr:colOff>114300</xdr:colOff>
      <xdr:row>36</xdr:row>
      <xdr:rowOff>42316</xdr:rowOff>
    </xdr:to>
    <xdr:cxnSp macro="">
      <xdr:nvCxnSpPr>
        <xdr:cNvPr id="529" name="直線コネクタ 528"/>
        <xdr:cNvCxnSpPr/>
      </xdr:nvCxnSpPr>
      <xdr:spPr>
        <a:xfrm flipV="1">
          <a:off x="13703300" y="6018644"/>
          <a:ext cx="889000" cy="19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53086</xdr:rowOff>
    </xdr:from>
    <xdr:to>
      <xdr:col>76</xdr:col>
      <xdr:colOff>165100</xdr:colOff>
      <xdr:row>35</xdr:row>
      <xdr:rowOff>154686</xdr:rowOff>
    </xdr:to>
    <xdr:sp macro="" textlink="">
      <xdr:nvSpPr>
        <xdr:cNvPr id="530" name="フローチャート: 判断 529"/>
        <xdr:cNvSpPr/>
      </xdr:nvSpPr>
      <xdr:spPr>
        <a:xfrm>
          <a:off x="14541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145813</xdr:rowOff>
    </xdr:from>
    <xdr:ext cx="534377" cy="259045"/>
    <xdr:sp macro="" textlink="">
      <xdr:nvSpPr>
        <xdr:cNvPr id="531" name="テキスト ボックス 530"/>
        <xdr:cNvSpPr txBox="1"/>
      </xdr:nvSpPr>
      <xdr:spPr>
        <a:xfrm>
          <a:off x="14325111" y="614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42316</xdr:rowOff>
    </xdr:from>
    <xdr:to>
      <xdr:col>71</xdr:col>
      <xdr:colOff>177800</xdr:colOff>
      <xdr:row>36</xdr:row>
      <xdr:rowOff>69215</xdr:rowOff>
    </xdr:to>
    <xdr:cxnSp macro="">
      <xdr:nvCxnSpPr>
        <xdr:cNvPr id="532" name="直線コネクタ 531"/>
        <xdr:cNvCxnSpPr/>
      </xdr:nvCxnSpPr>
      <xdr:spPr>
        <a:xfrm flipV="1">
          <a:off x="12814300" y="6214516"/>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130277</xdr:rowOff>
    </xdr:from>
    <xdr:to>
      <xdr:col>72</xdr:col>
      <xdr:colOff>38100</xdr:colOff>
      <xdr:row>36</xdr:row>
      <xdr:rowOff>60427</xdr:rowOff>
    </xdr:to>
    <xdr:sp macro="" textlink="">
      <xdr:nvSpPr>
        <xdr:cNvPr id="533" name="フローチャート: 判断 532"/>
        <xdr:cNvSpPr/>
      </xdr:nvSpPr>
      <xdr:spPr>
        <a:xfrm>
          <a:off x="13652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76954</xdr:rowOff>
    </xdr:from>
    <xdr:ext cx="534377" cy="259045"/>
    <xdr:sp macro="" textlink="">
      <xdr:nvSpPr>
        <xdr:cNvPr id="534" name="テキスト ボックス 533"/>
        <xdr:cNvSpPr txBox="1"/>
      </xdr:nvSpPr>
      <xdr:spPr>
        <a:xfrm>
          <a:off x="13436111" y="590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13957</xdr:rowOff>
    </xdr:from>
    <xdr:to>
      <xdr:col>67</xdr:col>
      <xdr:colOff>101600</xdr:colOff>
      <xdr:row>36</xdr:row>
      <xdr:rowOff>115557</xdr:rowOff>
    </xdr:to>
    <xdr:sp macro="" textlink="">
      <xdr:nvSpPr>
        <xdr:cNvPr id="535" name="フローチャート: 判断 534"/>
        <xdr:cNvSpPr/>
      </xdr:nvSpPr>
      <xdr:spPr>
        <a:xfrm>
          <a:off x="127635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132084</xdr:rowOff>
    </xdr:from>
    <xdr:ext cx="534377" cy="259045"/>
    <xdr:sp macro="" textlink="">
      <xdr:nvSpPr>
        <xdr:cNvPr id="536" name="テキスト ボックス 535"/>
        <xdr:cNvSpPr txBox="1"/>
      </xdr:nvSpPr>
      <xdr:spPr>
        <a:xfrm>
          <a:off x="12547111" y="596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3327</xdr:rowOff>
    </xdr:from>
    <xdr:to>
      <xdr:col>85</xdr:col>
      <xdr:colOff>177800</xdr:colOff>
      <xdr:row>35</xdr:row>
      <xdr:rowOff>104927</xdr:rowOff>
    </xdr:to>
    <xdr:sp macro="" textlink="">
      <xdr:nvSpPr>
        <xdr:cNvPr id="542" name="楕円 541"/>
        <xdr:cNvSpPr/>
      </xdr:nvSpPr>
      <xdr:spPr>
        <a:xfrm>
          <a:off x="16268700" y="60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26204</xdr:rowOff>
    </xdr:from>
    <xdr:ext cx="534377" cy="259045"/>
    <xdr:sp macro="" textlink="">
      <xdr:nvSpPr>
        <xdr:cNvPr id="543" name="消防費該当値テキスト"/>
        <xdr:cNvSpPr txBox="1"/>
      </xdr:nvSpPr>
      <xdr:spPr>
        <a:xfrm>
          <a:off x="16370300" y="585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19863</xdr:rowOff>
    </xdr:from>
    <xdr:to>
      <xdr:col>81</xdr:col>
      <xdr:colOff>101600</xdr:colOff>
      <xdr:row>33</xdr:row>
      <xdr:rowOff>121463</xdr:rowOff>
    </xdr:to>
    <xdr:sp macro="" textlink="">
      <xdr:nvSpPr>
        <xdr:cNvPr id="544" name="楕円 543"/>
        <xdr:cNvSpPr/>
      </xdr:nvSpPr>
      <xdr:spPr>
        <a:xfrm>
          <a:off x="15430500" y="567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137990</xdr:rowOff>
    </xdr:from>
    <xdr:ext cx="534377" cy="259045"/>
    <xdr:sp macro="" textlink="">
      <xdr:nvSpPr>
        <xdr:cNvPr id="545" name="テキスト ボックス 544"/>
        <xdr:cNvSpPr txBox="1"/>
      </xdr:nvSpPr>
      <xdr:spPr>
        <a:xfrm>
          <a:off x="15214111" y="545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138544</xdr:rowOff>
    </xdr:from>
    <xdr:to>
      <xdr:col>76</xdr:col>
      <xdr:colOff>165100</xdr:colOff>
      <xdr:row>35</xdr:row>
      <xdr:rowOff>68694</xdr:rowOff>
    </xdr:to>
    <xdr:sp macro="" textlink="">
      <xdr:nvSpPr>
        <xdr:cNvPr id="546" name="楕円 545"/>
        <xdr:cNvSpPr/>
      </xdr:nvSpPr>
      <xdr:spPr>
        <a:xfrm>
          <a:off x="14541500" y="596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85221</xdr:rowOff>
    </xdr:from>
    <xdr:ext cx="534377" cy="259045"/>
    <xdr:sp macro="" textlink="">
      <xdr:nvSpPr>
        <xdr:cNvPr id="547" name="テキスト ボックス 546"/>
        <xdr:cNvSpPr txBox="1"/>
      </xdr:nvSpPr>
      <xdr:spPr>
        <a:xfrm>
          <a:off x="14325111" y="57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162966</xdr:rowOff>
    </xdr:from>
    <xdr:to>
      <xdr:col>72</xdr:col>
      <xdr:colOff>38100</xdr:colOff>
      <xdr:row>36</xdr:row>
      <xdr:rowOff>93116</xdr:rowOff>
    </xdr:to>
    <xdr:sp macro="" textlink="">
      <xdr:nvSpPr>
        <xdr:cNvPr id="548" name="楕円 547"/>
        <xdr:cNvSpPr/>
      </xdr:nvSpPr>
      <xdr:spPr>
        <a:xfrm>
          <a:off x="13652500" y="61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84243</xdr:rowOff>
    </xdr:from>
    <xdr:ext cx="534377" cy="259045"/>
    <xdr:sp macro="" textlink="">
      <xdr:nvSpPr>
        <xdr:cNvPr id="549" name="テキスト ボックス 548"/>
        <xdr:cNvSpPr txBox="1"/>
      </xdr:nvSpPr>
      <xdr:spPr>
        <a:xfrm>
          <a:off x="13436111" y="62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18415</xdr:rowOff>
    </xdr:from>
    <xdr:to>
      <xdr:col>67</xdr:col>
      <xdr:colOff>101600</xdr:colOff>
      <xdr:row>36</xdr:row>
      <xdr:rowOff>120015</xdr:rowOff>
    </xdr:to>
    <xdr:sp macro="" textlink="">
      <xdr:nvSpPr>
        <xdr:cNvPr id="550" name="楕円 549"/>
        <xdr:cNvSpPr/>
      </xdr:nvSpPr>
      <xdr:spPr>
        <a:xfrm>
          <a:off x="12763500" y="61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111142</xdr:rowOff>
    </xdr:from>
    <xdr:ext cx="534377" cy="259045"/>
    <xdr:sp macro="" textlink="">
      <xdr:nvSpPr>
        <xdr:cNvPr id="551" name="テキスト ボックス 550"/>
        <xdr:cNvSpPr txBox="1"/>
      </xdr:nvSpPr>
      <xdr:spPr>
        <a:xfrm>
          <a:off x="12547111" y="628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142215</xdr:rowOff>
    </xdr:from>
    <xdr:to>
      <xdr:col>85</xdr:col>
      <xdr:colOff>126364</xdr:colOff>
      <xdr:row>59</xdr:row>
      <xdr:rowOff>14256</xdr:rowOff>
    </xdr:to>
    <xdr:cxnSp macro="">
      <xdr:nvCxnSpPr>
        <xdr:cNvPr id="576" name="直線コネクタ 575"/>
        <xdr:cNvCxnSpPr/>
      </xdr:nvCxnSpPr>
      <xdr:spPr>
        <a:xfrm flipV="1">
          <a:off x="16317595" y="8714715"/>
          <a:ext cx="1269" cy="141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18083</xdr:rowOff>
    </xdr:from>
    <xdr:ext cx="534377" cy="259045"/>
    <xdr:sp macro="" textlink="">
      <xdr:nvSpPr>
        <xdr:cNvPr id="577" name="教育費最小値テキスト"/>
        <xdr:cNvSpPr txBox="1"/>
      </xdr:nvSpPr>
      <xdr:spPr>
        <a:xfrm>
          <a:off x="16370300" y="10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14256</xdr:rowOff>
    </xdr:from>
    <xdr:to>
      <xdr:col>86</xdr:col>
      <xdr:colOff>25400</xdr:colOff>
      <xdr:row>59</xdr:row>
      <xdr:rowOff>14256</xdr:rowOff>
    </xdr:to>
    <xdr:cxnSp macro="">
      <xdr:nvCxnSpPr>
        <xdr:cNvPr id="578" name="直線コネクタ 577"/>
        <xdr:cNvCxnSpPr/>
      </xdr:nvCxnSpPr>
      <xdr:spPr>
        <a:xfrm>
          <a:off x="16230600" y="1012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88892</xdr:rowOff>
    </xdr:from>
    <xdr:ext cx="599010" cy="259045"/>
    <xdr:sp macro="" textlink="">
      <xdr:nvSpPr>
        <xdr:cNvPr id="579" name="教育費最大値テキスト"/>
        <xdr:cNvSpPr txBox="1"/>
      </xdr:nvSpPr>
      <xdr:spPr>
        <a:xfrm>
          <a:off x="16370300" y="848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142215</xdr:rowOff>
    </xdr:from>
    <xdr:to>
      <xdr:col>86</xdr:col>
      <xdr:colOff>25400</xdr:colOff>
      <xdr:row>50</xdr:row>
      <xdr:rowOff>142215</xdr:rowOff>
    </xdr:to>
    <xdr:cxnSp macro="">
      <xdr:nvCxnSpPr>
        <xdr:cNvPr id="580" name="直線コネクタ 579"/>
        <xdr:cNvCxnSpPr/>
      </xdr:nvCxnSpPr>
      <xdr:spPr>
        <a:xfrm>
          <a:off x="16230600" y="871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22943</xdr:rowOff>
    </xdr:from>
    <xdr:to>
      <xdr:col>85</xdr:col>
      <xdr:colOff>127000</xdr:colOff>
      <xdr:row>55</xdr:row>
      <xdr:rowOff>56090</xdr:rowOff>
    </xdr:to>
    <xdr:cxnSp macro="">
      <xdr:nvCxnSpPr>
        <xdr:cNvPr id="581" name="直線コネクタ 580"/>
        <xdr:cNvCxnSpPr/>
      </xdr:nvCxnSpPr>
      <xdr:spPr>
        <a:xfrm flipV="1">
          <a:off x="15481300" y="9281243"/>
          <a:ext cx="838200" cy="20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155186</xdr:rowOff>
    </xdr:from>
    <xdr:ext cx="534377" cy="259045"/>
    <xdr:sp macro="" textlink="">
      <xdr:nvSpPr>
        <xdr:cNvPr id="582" name="教育費平均値テキスト"/>
        <xdr:cNvSpPr txBox="1"/>
      </xdr:nvSpPr>
      <xdr:spPr>
        <a:xfrm>
          <a:off x="16370300" y="9584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5309</xdr:rowOff>
    </xdr:from>
    <xdr:to>
      <xdr:col>85</xdr:col>
      <xdr:colOff>177800</xdr:colOff>
      <xdr:row>56</xdr:row>
      <xdr:rowOff>106909</xdr:rowOff>
    </xdr:to>
    <xdr:sp macro="" textlink="">
      <xdr:nvSpPr>
        <xdr:cNvPr id="583" name="フローチャート: 判断 582"/>
        <xdr:cNvSpPr/>
      </xdr:nvSpPr>
      <xdr:spPr>
        <a:xfrm>
          <a:off x="16268700" y="960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56090</xdr:rowOff>
    </xdr:from>
    <xdr:to>
      <xdr:col>81</xdr:col>
      <xdr:colOff>50800</xdr:colOff>
      <xdr:row>57</xdr:row>
      <xdr:rowOff>157169</xdr:rowOff>
    </xdr:to>
    <xdr:cxnSp macro="">
      <xdr:nvCxnSpPr>
        <xdr:cNvPr id="584" name="直線コネクタ 583"/>
        <xdr:cNvCxnSpPr/>
      </xdr:nvCxnSpPr>
      <xdr:spPr>
        <a:xfrm flipV="1">
          <a:off x="14592300" y="9485840"/>
          <a:ext cx="889000" cy="44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75261</xdr:rowOff>
    </xdr:from>
    <xdr:to>
      <xdr:col>81</xdr:col>
      <xdr:colOff>101600</xdr:colOff>
      <xdr:row>56</xdr:row>
      <xdr:rowOff>5411</xdr:rowOff>
    </xdr:to>
    <xdr:sp macro="" textlink="">
      <xdr:nvSpPr>
        <xdr:cNvPr id="585" name="フローチャート: 判断 584"/>
        <xdr:cNvSpPr/>
      </xdr:nvSpPr>
      <xdr:spPr>
        <a:xfrm>
          <a:off x="15430500" y="950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167988</xdr:rowOff>
    </xdr:from>
    <xdr:ext cx="534377" cy="259045"/>
    <xdr:sp macro="" textlink="">
      <xdr:nvSpPr>
        <xdr:cNvPr id="586" name="テキスト ボックス 585"/>
        <xdr:cNvSpPr txBox="1"/>
      </xdr:nvSpPr>
      <xdr:spPr>
        <a:xfrm>
          <a:off x="15214111" y="959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39916</xdr:rowOff>
    </xdr:from>
    <xdr:to>
      <xdr:col>76</xdr:col>
      <xdr:colOff>114300</xdr:colOff>
      <xdr:row>57</xdr:row>
      <xdr:rowOff>157169</xdr:rowOff>
    </xdr:to>
    <xdr:cxnSp macro="">
      <xdr:nvCxnSpPr>
        <xdr:cNvPr id="587" name="直線コネクタ 586"/>
        <xdr:cNvCxnSpPr/>
      </xdr:nvCxnSpPr>
      <xdr:spPr>
        <a:xfrm>
          <a:off x="13703300" y="9298216"/>
          <a:ext cx="889000" cy="63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155384</xdr:rowOff>
    </xdr:from>
    <xdr:to>
      <xdr:col>76</xdr:col>
      <xdr:colOff>165100</xdr:colOff>
      <xdr:row>55</xdr:row>
      <xdr:rowOff>85534</xdr:rowOff>
    </xdr:to>
    <xdr:sp macro="" textlink="">
      <xdr:nvSpPr>
        <xdr:cNvPr id="588" name="フローチャート: 判断 587"/>
        <xdr:cNvSpPr/>
      </xdr:nvSpPr>
      <xdr:spPr>
        <a:xfrm>
          <a:off x="14541500" y="941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102061</xdr:rowOff>
    </xdr:from>
    <xdr:ext cx="534377" cy="259045"/>
    <xdr:sp macro="" textlink="">
      <xdr:nvSpPr>
        <xdr:cNvPr id="589" name="テキスト ボックス 588"/>
        <xdr:cNvSpPr txBox="1"/>
      </xdr:nvSpPr>
      <xdr:spPr>
        <a:xfrm>
          <a:off x="14325111" y="918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39916</xdr:rowOff>
    </xdr:from>
    <xdr:to>
      <xdr:col>71</xdr:col>
      <xdr:colOff>177800</xdr:colOff>
      <xdr:row>55</xdr:row>
      <xdr:rowOff>68605</xdr:rowOff>
    </xdr:to>
    <xdr:cxnSp macro="">
      <xdr:nvCxnSpPr>
        <xdr:cNvPr id="590" name="直線コネクタ 589"/>
        <xdr:cNvCxnSpPr/>
      </xdr:nvCxnSpPr>
      <xdr:spPr>
        <a:xfrm flipV="1">
          <a:off x="12814300" y="9298216"/>
          <a:ext cx="889000" cy="20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133820</xdr:rowOff>
    </xdr:from>
    <xdr:to>
      <xdr:col>72</xdr:col>
      <xdr:colOff>38100</xdr:colOff>
      <xdr:row>57</xdr:row>
      <xdr:rowOff>63970</xdr:rowOff>
    </xdr:to>
    <xdr:sp macro="" textlink="">
      <xdr:nvSpPr>
        <xdr:cNvPr id="591" name="フローチャート: 判断 590"/>
        <xdr:cNvSpPr/>
      </xdr:nvSpPr>
      <xdr:spPr>
        <a:xfrm>
          <a:off x="13652500" y="973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55097</xdr:rowOff>
    </xdr:from>
    <xdr:ext cx="534377" cy="259045"/>
    <xdr:sp macro="" textlink="">
      <xdr:nvSpPr>
        <xdr:cNvPr id="592" name="テキスト ボックス 591"/>
        <xdr:cNvSpPr txBox="1"/>
      </xdr:nvSpPr>
      <xdr:spPr>
        <a:xfrm>
          <a:off x="13436111" y="982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153118</xdr:rowOff>
    </xdr:from>
    <xdr:to>
      <xdr:col>67</xdr:col>
      <xdr:colOff>101600</xdr:colOff>
      <xdr:row>57</xdr:row>
      <xdr:rowOff>83268</xdr:rowOff>
    </xdr:to>
    <xdr:sp macro="" textlink="">
      <xdr:nvSpPr>
        <xdr:cNvPr id="593" name="フローチャート: 判断 592"/>
        <xdr:cNvSpPr/>
      </xdr:nvSpPr>
      <xdr:spPr>
        <a:xfrm>
          <a:off x="12763500" y="97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74395</xdr:rowOff>
    </xdr:from>
    <xdr:ext cx="534377" cy="259045"/>
    <xdr:sp macro="" textlink="">
      <xdr:nvSpPr>
        <xdr:cNvPr id="594" name="テキスト ボックス 593"/>
        <xdr:cNvSpPr txBox="1"/>
      </xdr:nvSpPr>
      <xdr:spPr>
        <a:xfrm>
          <a:off x="12547111" y="98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143593</xdr:rowOff>
    </xdr:from>
    <xdr:to>
      <xdr:col>85</xdr:col>
      <xdr:colOff>177800</xdr:colOff>
      <xdr:row>54</xdr:row>
      <xdr:rowOff>73743</xdr:rowOff>
    </xdr:to>
    <xdr:sp macro="" textlink="">
      <xdr:nvSpPr>
        <xdr:cNvPr id="600" name="楕円 599"/>
        <xdr:cNvSpPr/>
      </xdr:nvSpPr>
      <xdr:spPr>
        <a:xfrm>
          <a:off x="16268700" y="92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166470</xdr:rowOff>
    </xdr:from>
    <xdr:ext cx="534377" cy="259045"/>
    <xdr:sp macro="" textlink="">
      <xdr:nvSpPr>
        <xdr:cNvPr id="601" name="教育費該当値テキスト"/>
        <xdr:cNvSpPr txBox="1"/>
      </xdr:nvSpPr>
      <xdr:spPr>
        <a:xfrm>
          <a:off x="16370300" y="908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5290</xdr:rowOff>
    </xdr:from>
    <xdr:to>
      <xdr:col>81</xdr:col>
      <xdr:colOff>101600</xdr:colOff>
      <xdr:row>55</xdr:row>
      <xdr:rowOff>106890</xdr:rowOff>
    </xdr:to>
    <xdr:sp macro="" textlink="">
      <xdr:nvSpPr>
        <xdr:cNvPr id="602" name="楕円 601"/>
        <xdr:cNvSpPr/>
      </xdr:nvSpPr>
      <xdr:spPr>
        <a:xfrm>
          <a:off x="15430500" y="94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123417</xdr:rowOff>
    </xdr:from>
    <xdr:ext cx="534377" cy="259045"/>
    <xdr:sp macro="" textlink="">
      <xdr:nvSpPr>
        <xdr:cNvPr id="603" name="テキスト ボックス 602"/>
        <xdr:cNvSpPr txBox="1"/>
      </xdr:nvSpPr>
      <xdr:spPr>
        <a:xfrm>
          <a:off x="15214111" y="92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106369</xdr:rowOff>
    </xdr:from>
    <xdr:to>
      <xdr:col>76</xdr:col>
      <xdr:colOff>165100</xdr:colOff>
      <xdr:row>58</xdr:row>
      <xdr:rowOff>36519</xdr:rowOff>
    </xdr:to>
    <xdr:sp macro="" textlink="">
      <xdr:nvSpPr>
        <xdr:cNvPr id="604" name="楕円 603"/>
        <xdr:cNvSpPr/>
      </xdr:nvSpPr>
      <xdr:spPr>
        <a:xfrm>
          <a:off x="14541500" y="98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27646</xdr:rowOff>
    </xdr:from>
    <xdr:ext cx="534377" cy="259045"/>
    <xdr:sp macro="" textlink="">
      <xdr:nvSpPr>
        <xdr:cNvPr id="605" name="テキスト ボックス 604"/>
        <xdr:cNvSpPr txBox="1"/>
      </xdr:nvSpPr>
      <xdr:spPr>
        <a:xfrm>
          <a:off x="14325111" y="997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160566</xdr:rowOff>
    </xdr:from>
    <xdr:to>
      <xdr:col>72</xdr:col>
      <xdr:colOff>38100</xdr:colOff>
      <xdr:row>54</xdr:row>
      <xdr:rowOff>90716</xdr:rowOff>
    </xdr:to>
    <xdr:sp macro="" textlink="">
      <xdr:nvSpPr>
        <xdr:cNvPr id="606" name="楕円 605"/>
        <xdr:cNvSpPr/>
      </xdr:nvSpPr>
      <xdr:spPr>
        <a:xfrm>
          <a:off x="13652500" y="92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107243</xdr:rowOff>
    </xdr:from>
    <xdr:ext cx="534377" cy="259045"/>
    <xdr:sp macro="" textlink="">
      <xdr:nvSpPr>
        <xdr:cNvPr id="607" name="テキスト ボックス 606"/>
        <xdr:cNvSpPr txBox="1"/>
      </xdr:nvSpPr>
      <xdr:spPr>
        <a:xfrm>
          <a:off x="13436111" y="902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17805</xdr:rowOff>
    </xdr:from>
    <xdr:to>
      <xdr:col>67</xdr:col>
      <xdr:colOff>101600</xdr:colOff>
      <xdr:row>55</xdr:row>
      <xdr:rowOff>119405</xdr:rowOff>
    </xdr:to>
    <xdr:sp macro="" textlink="">
      <xdr:nvSpPr>
        <xdr:cNvPr id="608" name="楕円 607"/>
        <xdr:cNvSpPr/>
      </xdr:nvSpPr>
      <xdr:spPr>
        <a:xfrm>
          <a:off x="12763500" y="94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135932</xdr:rowOff>
    </xdr:from>
    <xdr:ext cx="534377" cy="259045"/>
    <xdr:sp macro="" textlink="">
      <xdr:nvSpPr>
        <xdr:cNvPr id="609" name="テキスト ボックス 608"/>
        <xdr:cNvSpPr txBox="1"/>
      </xdr:nvSpPr>
      <xdr:spPr>
        <a:xfrm>
          <a:off x="12547111" y="92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41128</xdr:rowOff>
    </xdr:from>
    <xdr:to>
      <xdr:col>85</xdr:col>
      <xdr:colOff>126364</xdr:colOff>
      <xdr:row>78</xdr:row>
      <xdr:rowOff>139700</xdr:rowOff>
    </xdr:to>
    <xdr:cxnSp macro="">
      <xdr:nvCxnSpPr>
        <xdr:cNvPr id="631" name="直線コネクタ 630"/>
        <xdr:cNvCxnSpPr/>
      </xdr:nvCxnSpPr>
      <xdr:spPr>
        <a:xfrm flipV="1">
          <a:off x="16317595" y="12042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159255</xdr:rowOff>
    </xdr:from>
    <xdr:ext cx="534377" cy="259045"/>
    <xdr:sp macro="" textlink="">
      <xdr:nvSpPr>
        <xdr:cNvPr id="634" name="災害復旧費最大値テキスト"/>
        <xdr:cNvSpPr txBox="1"/>
      </xdr:nvSpPr>
      <xdr:spPr>
        <a:xfrm>
          <a:off x="16370300" y="1181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41128</xdr:rowOff>
    </xdr:from>
    <xdr:to>
      <xdr:col>86</xdr:col>
      <xdr:colOff>25400</xdr:colOff>
      <xdr:row>70</xdr:row>
      <xdr:rowOff>41128</xdr:rowOff>
    </xdr:to>
    <xdr:cxnSp macro="">
      <xdr:nvCxnSpPr>
        <xdr:cNvPr id="635" name="直線コネクタ 634"/>
        <xdr:cNvCxnSpPr/>
      </xdr:nvCxnSpPr>
      <xdr:spPr>
        <a:xfrm>
          <a:off x="16230600" y="1204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66273</xdr:rowOff>
    </xdr:from>
    <xdr:to>
      <xdr:col>85</xdr:col>
      <xdr:colOff>127000</xdr:colOff>
      <xdr:row>78</xdr:row>
      <xdr:rowOff>134122</xdr:rowOff>
    </xdr:to>
    <xdr:cxnSp macro="">
      <xdr:nvCxnSpPr>
        <xdr:cNvPr id="636" name="直線コネクタ 635"/>
        <xdr:cNvCxnSpPr/>
      </xdr:nvCxnSpPr>
      <xdr:spPr>
        <a:xfrm>
          <a:off x="15481300" y="13439373"/>
          <a:ext cx="838200" cy="6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45437</xdr:rowOff>
    </xdr:from>
    <xdr:ext cx="469744" cy="259045"/>
    <xdr:sp macro="" textlink="">
      <xdr:nvSpPr>
        <xdr:cNvPr id="637" name="災害復旧費平均値テキスト"/>
        <xdr:cNvSpPr txBox="1"/>
      </xdr:nvSpPr>
      <xdr:spPr>
        <a:xfrm>
          <a:off x="16370300" y="130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22560</xdr:rowOff>
    </xdr:from>
    <xdr:to>
      <xdr:col>85</xdr:col>
      <xdr:colOff>177800</xdr:colOff>
      <xdr:row>77</xdr:row>
      <xdr:rowOff>124160</xdr:rowOff>
    </xdr:to>
    <xdr:sp macro="" textlink="">
      <xdr:nvSpPr>
        <xdr:cNvPr id="638" name="フローチャート: 判断 637"/>
        <xdr:cNvSpPr/>
      </xdr:nvSpPr>
      <xdr:spPr>
        <a:xfrm>
          <a:off x="16268700" y="1322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43687</xdr:rowOff>
    </xdr:from>
    <xdr:to>
      <xdr:col>81</xdr:col>
      <xdr:colOff>50800</xdr:colOff>
      <xdr:row>78</xdr:row>
      <xdr:rowOff>66273</xdr:rowOff>
    </xdr:to>
    <xdr:cxnSp macro="">
      <xdr:nvCxnSpPr>
        <xdr:cNvPr id="639" name="直線コネクタ 638"/>
        <xdr:cNvCxnSpPr/>
      </xdr:nvCxnSpPr>
      <xdr:spPr>
        <a:xfrm>
          <a:off x="14592300" y="13416787"/>
          <a:ext cx="8890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52141</xdr:rowOff>
    </xdr:from>
    <xdr:to>
      <xdr:col>81</xdr:col>
      <xdr:colOff>101600</xdr:colOff>
      <xdr:row>73</xdr:row>
      <xdr:rowOff>153741</xdr:rowOff>
    </xdr:to>
    <xdr:sp macro="" textlink="">
      <xdr:nvSpPr>
        <xdr:cNvPr id="640" name="フローチャート: 判断 639"/>
        <xdr:cNvSpPr/>
      </xdr:nvSpPr>
      <xdr:spPr>
        <a:xfrm>
          <a:off x="15430500" y="1256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170268</xdr:rowOff>
    </xdr:from>
    <xdr:ext cx="534377" cy="259045"/>
    <xdr:sp macro="" textlink="">
      <xdr:nvSpPr>
        <xdr:cNvPr id="641" name="テキスト ボックス 640"/>
        <xdr:cNvSpPr txBox="1"/>
      </xdr:nvSpPr>
      <xdr:spPr>
        <a:xfrm>
          <a:off x="15214111" y="1234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43687</xdr:rowOff>
    </xdr:from>
    <xdr:to>
      <xdr:col>76</xdr:col>
      <xdr:colOff>114300</xdr:colOff>
      <xdr:row>78</xdr:row>
      <xdr:rowOff>139700</xdr:rowOff>
    </xdr:to>
    <xdr:cxnSp macro="">
      <xdr:nvCxnSpPr>
        <xdr:cNvPr id="642" name="直線コネクタ 641"/>
        <xdr:cNvCxnSpPr/>
      </xdr:nvCxnSpPr>
      <xdr:spPr>
        <a:xfrm flipV="1">
          <a:off x="13703300" y="13416787"/>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31659</xdr:rowOff>
    </xdr:from>
    <xdr:to>
      <xdr:col>76</xdr:col>
      <xdr:colOff>165100</xdr:colOff>
      <xdr:row>74</xdr:row>
      <xdr:rowOff>133259</xdr:rowOff>
    </xdr:to>
    <xdr:sp macro="" textlink="">
      <xdr:nvSpPr>
        <xdr:cNvPr id="643" name="フローチャート: 判断 642"/>
        <xdr:cNvSpPr/>
      </xdr:nvSpPr>
      <xdr:spPr>
        <a:xfrm>
          <a:off x="14541500" y="1271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149786</xdr:rowOff>
    </xdr:from>
    <xdr:ext cx="534377" cy="259045"/>
    <xdr:sp macro="" textlink="">
      <xdr:nvSpPr>
        <xdr:cNvPr id="644" name="テキスト ボックス 643"/>
        <xdr:cNvSpPr txBox="1"/>
      </xdr:nvSpPr>
      <xdr:spPr>
        <a:xfrm>
          <a:off x="14325111" y="1249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109565</xdr:rowOff>
    </xdr:from>
    <xdr:to>
      <xdr:col>72</xdr:col>
      <xdr:colOff>38100</xdr:colOff>
      <xdr:row>78</xdr:row>
      <xdr:rowOff>39715</xdr:rowOff>
    </xdr:to>
    <xdr:sp macro="" textlink="">
      <xdr:nvSpPr>
        <xdr:cNvPr id="646" name="フローチャート: 判断 645"/>
        <xdr:cNvSpPr/>
      </xdr:nvSpPr>
      <xdr:spPr>
        <a:xfrm>
          <a:off x="13652500" y="1331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56242</xdr:rowOff>
    </xdr:from>
    <xdr:ext cx="469744" cy="259045"/>
    <xdr:sp macro="" textlink="">
      <xdr:nvSpPr>
        <xdr:cNvPr id="647" name="テキスト ボックス 646"/>
        <xdr:cNvSpPr txBox="1"/>
      </xdr:nvSpPr>
      <xdr:spPr>
        <a:xfrm>
          <a:off x="13468428" y="1308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142987</xdr:rowOff>
    </xdr:from>
    <xdr:to>
      <xdr:col>67</xdr:col>
      <xdr:colOff>101600</xdr:colOff>
      <xdr:row>78</xdr:row>
      <xdr:rowOff>73137</xdr:rowOff>
    </xdr:to>
    <xdr:sp macro="" textlink="">
      <xdr:nvSpPr>
        <xdr:cNvPr id="648" name="フローチャート: 判断 647"/>
        <xdr:cNvSpPr/>
      </xdr:nvSpPr>
      <xdr:spPr>
        <a:xfrm>
          <a:off x="12763500" y="133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89664</xdr:rowOff>
    </xdr:from>
    <xdr:ext cx="469744" cy="259045"/>
    <xdr:sp macro="" textlink="">
      <xdr:nvSpPr>
        <xdr:cNvPr id="649" name="テキスト ボックス 648"/>
        <xdr:cNvSpPr txBox="1"/>
      </xdr:nvSpPr>
      <xdr:spPr>
        <a:xfrm>
          <a:off x="12579428" y="1311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83322</xdr:rowOff>
    </xdr:from>
    <xdr:to>
      <xdr:col>85</xdr:col>
      <xdr:colOff>177800</xdr:colOff>
      <xdr:row>79</xdr:row>
      <xdr:rowOff>13472</xdr:rowOff>
    </xdr:to>
    <xdr:sp macro="" textlink="">
      <xdr:nvSpPr>
        <xdr:cNvPr id="655" name="楕円 654"/>
        <xdr:cNvSpPr/>
      </xdr:nvSpPr>
      <xdr:spPr>
        <a:xfrm>
          <a:off x="16268700" y="1345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169699</xdr:rowOff>
    </xdr:from>
    <xdr:ext cx="378565" cy="259045"/>
    <xdr:sp macro="" textlink="">
      <xdr:nvSpPr>
        <xdr:cNvPr id="656" name="災害復旧費該当値テキスト"/>
        <xdr:cNvSpPr txBox="1"/>
      </xdr:nvSpPr>
      <xdr:spPr>
        <a:xfrm>
          <a:off x="16370300" y="13371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15473</xdr:rowOff>
    </xdr:from>
    <xdr:to>
      <xdr:col>81</xdr:col>
      <xdr:colOff>101600</xdr:colOff>
      <xdr:row>78</xdr:row>
      <xdr:rowOff>117073</xdr:rowOff>
    </xdr:to>
    <xdr:sp macro="" textlink="">
      <xdr:nvSpPr>
        <xdr:cNvPr id="657" name="楕円 656"/>
        <xdr:cNvSpPr/>
      </xdr:nvSpPr>
      <xdr:spPr>
        <a:xfrm>
          <a:off x="15430500" y="1338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108200</xdr:rowOff>
    </xdr:from>
    <xdr:ext cx="469744" cy="259045"/>
    <xdr:sp macro="" textlink="">
      <xdr:nvSpPr>
        <xdr:cNvPr id="658" name="テキスト ボックス 657"/>
        <xdr:cNvSpPr txBox="1"/>
      </xdr:nvSpPr>
      <xdr:spPr>
        <a:xfrm>
          <a:off x="15246428" y="13481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164337</xdr:rowOff>
    </xdr:from>
    <xdr:to>
      <xdr:col>76</xdr:col>
      <xdr:colOff>165100</xdr:colOff>
      <xdr:row>78</xdr:row>
      <xdr:rowOff>94487</xdr:rowOff>
    </xdr:to>
    <xdr:sp macro="" textlink="">
      <xdr:nvSpPr>
        <xdr:cNvPr id="659" name="楕円 658"/>
        <xdr:cNvSpPr/>
      </xdr:nvSpPr>
      <xdr:spPr>
        <a:xfrm>
          <a:off x="14541500" y="133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85614</xdr:rowOff>
    </xdr:from>
    <xdr:ext cx="469744" cy="259045"/>
    <xdr:sp macro="" textlink="">
      <xdr:nvSpPr>
        <xdr:cNvPr id="660" name="テキスト ボックス 659"/>
        <xdr:cNvSpPr txBox="1"/>
      </xdr:nvSpPr>
      <xdr:spPr>
        <a:xfrm>
          <a:off x="14357428" y="1345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5" name="テキスト ボックス 684"/>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7" name="テキスト ボックス 68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9" name="テキスト ボックス 68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98867</xdr:rowOff>
    </xdr:from>
    <xdr:to>
      <xdr:col>85</xdr:col>
      <xdr:colOff>126364</xdr:colOff>
      <xdr:row>98</xdr:row>
      <xdr:rowOff>135714</xdr:rowOff>
    </xdr:to>
    <xdr:cxnSp macro="">
      <xdr:nvCxnSpPr>
        <xdr:cNvPr id="693" name="直線コネクタ 692"/>
        <xdr:cNvCxnSpPr/>
      </xdr:nvCxnSpPr>
      <xdr:spPr>
        <a:xfrm flipV="1">
          <a:off x="16317595" y="15529367"/>
          <a:ext cx="1269" cy="140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139541</xdr:rowOff>
    </xdr:from>
    <xdr:ext cx="534377" cy="259045"/>
    <xdr:sp macro="" textlink="">
      <xdr:nvSpPr>
        <xdr:cNvPr id="694" name="公債費最小値テキスト"/>
        <xdr:cNvSpPr txBox="1"/>
      </xdr:nvSpPr>
      <xdr:spPr>
        <a:xfrm>
          <a:off x="16370300" y="169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135714</xdr:rowOff>
    </xdr:from>
    <xdr:to>
      <xdr:col>86</xdr:col>
      <xdr:colOff>25400</xdr:colOff>
      <xdr:row>98</xdr:row>
      <xdr:rowOff>135714</xdr:rowOff>
    </xdr:to>
    <xdr:cxnSp macro="">
      <xdr:nvCxnSpPr>
        <xdr:cNvPr id="695" name="直線コネクタ 694"/>
        <xdr:cNvCxnSpPr/>
      </xdr:nvCxnSpPr>
      <xdr:spPr>
        <a:xfrm>
          <a:off x="16230600" y="1693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45544</xdr:rowOff>
    </xdr:from>
    <xdr:ext cx="599010" cy="259045"/>
    <xdr:sp macro="" textlink="">
      <xdr:nvSpPr>
        <xdr:cNvPr id="696" name="公債費最大値テキスト"/>
        <xdr:cNvSpPr txBox="1"/>
      </xdr:nvSpPr>
      <xdr:spPr>
        <a:xfrm>
          <a:off x="16370300" y="1530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130,858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98867</xdr:rowOff>
    </xdr:from>
    <xdr:to>
      <xdr:col>86</xdr:col>
      <xdr:colOff>25400</xdr:colOff>
      <xdr:row>90</xdr:row>
      <xdr:rowOff>98867</xdr:rowOff>
    </xdr:to>
    <xdr:cxnSp macro="">
      <xdr:nvCxnSpPr>
        <xdr:cNvPr id="697" name="直線コネクタ 696"/>
        <xdr:cNvCxnSpPr/>
      </xdr:nvCxnSpPr>
      <xdr:spPr>
        <a:xfrm>
          <a:off x="16230600" y="155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95665</xdr:rowOff>
    </xdr:from>
    <xdr:to>
      <xdr:col>85</xdr:col>
      <xdr:colOff>127000</xdr:colOff>
      <xdr:row>97</xdr:row>
      <xdr:rowOff>97251</xdr:rowOff>
    </xdr:to>
    <xdr:cxnSp macro="">
      <xdr:nvCxnSpPr>
        <xdr:cNvPr id="698" name="直線コネクタ 697"/>
        <xdr:cNvCxnSpPr/>
      </xdr:nvCxnSpPr>
      <xdr:spPr>
        <a:xfrm>
          <a:off x="15481300" y="16726315"/>
          <a:ext cx="838200" cy="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93975</xdr:rowOff>
    </xdr:from>
    <xdr:ext cx="534377" cy="259045"/>
    <xdr:sp macro="" textlink="">
      <xdr:nvSpPr>
        <xdr:cNvPr id="699" name="公債費平均値テキスト"/>
        <xdr:cNvSpPr txBox="1"/>
      </xdr:nvSpPr>
      <xdr:spPr>
        <a:xfrm>
          <a:off x="16370300" y="16210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71098</xdr:rowOff>
    </xdr:from>
    <xdr:to>
      <xdr:col>85</xdr:col>
      <xdr:colOff>177800</xdr:colOff>
      <xdr:row>96</xdr:row>
      <xdr:rowOff>1248</xdr:rowOff>
    </xdr:to>
    <xdr:sp macro="" textlink="">
      <xdr:nvSpPr>
        <xdr:cNvPr id="700" name="フローチャート: 判断 699"/>
        <xdr:cNvSpPr/>
      </xdr:nvSpPr>
      <xdr:spPr>
        <a:xfrm>
          <a:off x="162687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95665</xdr:rowOff>
    </xdr:from>
    <xdr:to>
      <xdr:col>81</xdr:col>
      <xdr:colOff>50800</xdr:colOff>
      <xdr:row>97</xdr:row>
      <xdr:rowOff>107038</xdr:rowOff>
    </xdr:to>
    <xdr:cxnSp macro="">
      <xdr:nvCxnSpPr>
        <xdr:cNvPr id="701" name="直線コネクタ 700"/>
        <xdr:cNvCxnSpPr/>
      </xdr:nvCxnSpPr>
      <xdr:spPr>
        <a:xfrm flipV="1">
          <a:off x="14592300" y="16726315"/>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23078</xdr:rowOff>
    </xdr:from>
    <xdr:to>
      <xdr:col>81</xdr:col>
      <xdr:colOff>101600</xdr:colOff>
      <xdr:row>95</xdr:row>
      <xdr:rowOff>124678</xdr:rowOff>
    </xdr:to>
    <xdr:sp macro="" textlink="">
      <xdr:nvSpPr>
        <xdr:cNvPr id="702" name="フローチャート: 判断 701"/>
        <xdr:cNvSpPr/>
      </xdr:nvSpPr>
      <xdr:spPr>
        <a:xfrm>
          <a:off x="15430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141205</xdr:rowOff>
    </xdr:from>
    <xdr:ext cx="534377" cy="259045"/>
    <xdr:sp macro="" textlink="">
      <xdr:nvSpPr>
        <xdr:cNvPr id="703" name="テキスト ボックス 702"/>
        <xdr:cNvSpPr txBox="1"/>
      </xdr:nvSpPr>
      <xdr:spPr>
        <a:xfrm>
          <a:off x="15214111" y="1608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104053</xdr:rowOff>
    </xdr:from>
    <xdr:to>
      <xdr:col>76</xdr:col>
      <xdr:colOff>114300</xdr:colOff>
      <xdr:row>97</xdr:row>
      <xdr:rowOff>107038</xdr:rowOff>
    </xdr:to>
    <xdr:cxnSp macro="">
      <xdr:nvCxnSpPr>
        <xdr:cNvPr id="704" name="直線コネクタ 703"/>
        <xdr:cNvCxnSpPr/>
      </xdr:nvCxnSpPr>
      <xdr:spPr>
        <a:xfrm>
          <a:off x="13703300" y="16734703"/>
          <a:ext cx="8890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84556</xdr:rowOff>
    </xdr:from>
    <xdr:to>
      <xdr:col>76</xdr:col>
      <xdr:colOff>165100</xdr:colOff>
      <xdr:row>96</xdr:row>
      <xdr:rowOff>14706</xdr:rowOff>
    </xdr:to>
    <xdr:sp macro="" textlink="">
      <xdr:nvSpPr>
        <xdr:cNvPr id="705" name="フローチャート: 判断 704"/>
        <xdr:cNvSpPr/>
      </xdr:nvSpPr>
      <xdr:spPr>
        <a:xfrm>
          <a:off x="14541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31233</xdr:rowOff>
    </xdr:from>
    <xdr:ext cx="534377" cy="259045"/>
    <xdr:sp macro="" textlink="">
      <xdr:nvSpPr>
        <xdr:cNvPr id="706" name="テキスト ボックス 705"/>
        <xdr:cNvSpPr txBox="1"/>
      </xdr:nvSpPr>
      <xdr:spPr>
        <a:xfrm>
          <a:off x="14325111" y="16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75721</xdr:rowOff>
    </xdr:from>
    <xdr:to>
      <xdr:col>71</xdr:col>
      <xdr:colOff>177800</xdr:colOff>
      <xdr:row>97</xdr:row>
      <xdr:rowOff>104053</xdr:rowOff>
    </xdr:to>
    <xdr:cxnSp macro="">
      <xdr:nvCxnSpPr>
        <xdr:cNvPr id="707" name="直線コネクタ 706"/>
        <xdr:cNvCxnSpPr/>
      </xdr:nvCxnSpPr>
      <xdr:spPr>
        <a:xfrm>
          <a:off x="12814300" y="16706371"/>
          <a:ext cx="889000" cy="2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98786</xdr:rowOff>
    </xdr:from>
    <xdr:to>
      <xdr:col>72</xdr:col>
      <xdr:colOff>38100</xdr:colOff>
      <xdr:row>96</xdr:row>
      <xdr:rowOff>28936</xdr:rowOff>
    </xdr:to>
    <xdr:sp macro="" textlink="">
      <xdr:nvSpPr>
        <xdr:cNvPr id="708" name="フローチャート: 判断 707"/>
        <xdr:cNvSpPr/>
      </xdr:nvSpPr>
      <xdr:spPr>
        <a:xfrm>
          <a:off x="13652500" y="1638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45463</xdr:rowOff>
    </xdr:from>
    <xdr:ext cx="534377" cy="259045"/>
    <xdr:sp macro="" textlink="">
      <xdr:nvSpPr>
        <xdr:cNvPr id="709" name="テキスト ボックス 708"/>
        <xdr:cNvSpPr txBox="1"/>
      </xdr:nvSpPr>
      <xdr:spPr>
        <a:xfrm>
          <a:off x="13436111" y="16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90957</xdr:rowOff>
    </xdr:from>
    <xdr:to>
      <xdr:col>67</xdr:col>
      <xdr:colOff>101600</xdr:colOff>
      <xdr:row>96</xdr:row>
      <xdr:rowOff>21107</xdr:rowOff>
    </xdr:to>
    <xdr:sp macro="" textlink="">
      <xdr:nvSpPr>
        <xdr:cNvPr id="710" name="フローチャート: 判断 709"/>
        <xdr:cNvSpPr/>
      </xdr:nvSpPr>
      <xdr:spPr>
        <a:xfrm>
          <a:off x="12763500" y="1637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37634</xdr:rowOff>
    </xdr:from>
    <xdr:ext cx="534377" cy="259045"/>
    <xdr:sp macro="" textlink="">
      <xdr:nvSpPr>
        <xdr:cNvPr id="711" name="テキスト ボックス 710"/>
        <xdr:cNvSpPr txBox="1"/>
      </xdr:nvSpPr>
      <xdr:spPr>
        <a:xfrm>
          <a:off x="12547111" y="1615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46451</xdr:rowOff>
    </xdr:from>
    <xdr:to>
      <xdr:col>85</xdr:col>
      <xdr:colOff>177800</xdr:colOff>
      <xdr:row>97</xdr:row>
      <xdr:rowOff>148051</xdr:rowOff>
    </xdr:to>
    <xdr:sp macro="" textlink="">
      <xdr:nvSpPr>
        <xdr:cNvPr id="717" name="楕円 716"/>
        <xdr:cNvSpPr/>
      </xdr:nvSpPr>
      <xdr:spPr>
        <a:xfrm>
          <a:off x="16268700" y="1667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24878</xdr:rowOff>
    </xdr:from>
    <xdr:ext cx="534377" cy="259045"/>
    <xdr:sp macro="" textlink="">
      <xdr:nvSpPr>
        <xdr:cNvPr id="718" name="公債費該当値テキスト"/>
        <xdr:cNvSpPr txBox="1"/>
      </xdr:nvSpPr>
      <xdr:spPr>
        <a:xfrm>
          <a:off x="16370300" y="1665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44865</xdr:rowOff>
    </xdr:from>
    <xdr:to>
      <xdr:col>81</xdr:col>
      <xdr:colOff>101600</xdr:colOff>
      <xdr:row>97</xdr:row>
      <xdr:rowOff>146465</xdr:rowOff>
    </xdr:to>
    <xdr:sp macro="" textlink="">
      <xdr:nvSpPr>
        <xdr:cNvPr id="719" name="楕円 718"/>
        <xdr:cNvSpPr/>
      </xdr:nvSpPr>
      <xdr:spPr>
        <a:xfrm>
          <a:off x="15430500" y="1667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137592</xdr:rowOff>
    </xdr:from>
    <xdr:ext cx="534377" cy="259045"/>
    <xdr:sp macro="" textlink="">
      <xdr:nvSpPr>
        <xdr:cNvPr id="720" name="テキスト ボックス 719"/>
        <xdr:cNvSpPr txBox="1"/>
      </xdr:nvSpPr>
      <xdr:spPr>
        <a:xfrm>
          <a:off x="15214111" y="1676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56238</xdr:rowOff>
    </xdr:from>
    <xdr:to>
      <xdr:col>76</xdr:col>
      <xdr:colOff>165100</xdr:colOff>
      <xdr:row>97</xdr:row>
      <xdr:rowOff>157838</xdr:rowOff>
    </xdr:to>
    <xdr:sp macro="" textlink="">
      <xdr:nvSpPr>
        <xdr:cNvPr id="721" name="楕円 720"/>
        <xdr:cNvSpPr/>
      </xdr:nvSpPr>
      <xdr:spPr>
        <a:xfrm>
          <a:off x="14541500" y="166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148965</xdr:rowOff>
    </xdr:from>
    <xdr:ext cx="534377" cy="259045"/>
    <xdr:sp macro="" textlink="">
      <xdr:nvSpPr>
        <xdr:cNvPr id="722" name="テキスト ボックス 721"/>
        <xdr:cNvSpPr txBox="1"/>
      </xdr:nvSpPr>
      <xdr:spPr>
        <a:xfrm>
          <a:off x="14325111" y="1677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53253</xdr:rowOff>
    </xdr:from>
    <xdr:to>
      <xdr:col>72</xdr:col>
      <xdr:colOff>38100</xdr:colOff>
      <xdr:row>97</xdr:row>
      <xdr:rowOff>154853</xdr:rowOff>
    </xdr:to>
    <xdr:sp macro="" textlink="">
      <xdr:nvSpPr>
        <xdr:cNvPr id="723" name="楕円 722"/>
        <xdr:cNvSpPr/>
      </xdr:nvSpPr>
      <xdr:spPr>
        <a:xfrm>
          <a:off x="13652500" y="1668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145980</xdr:rowOff>
    </xdr:from>
    <xdr:ext cx="534377" cy="259045"/>
    <xdr:sp macro="" textlink="">
      <xdr:nvSpPr>
        <xdr:cNvPr id="724" name="テキスト ボックス 723"/>
        <xdr:cNvSpPr txBox="1"/>
      </xdr:nvSpPr>
      <xdr:spPr>
        <a:xfrm>
          <a:off x="13436111" y="167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24921</xdr:rowOff>
    </xdr:from>
    <xdr:to>
      <xdr:col>67</xdr:col>
      <xdr:colOff>101600</xdr:colOff>
      <xdr:row>97</xdr:row>
      <xdr:rowOff>126521</xdr:rowOff>
    </xdr:to>
    <xdr:sp macro="" textlink="">
      <xdr:nvSpPr>
        <xdr:cNvPr id="725" name="楕円 724"/>
        <xdr:cNvSpPr/>
      </xdr:nvSpPr>
      <xdr:spPr>
        <a:xfrm>
          <a:off x="12763500" y="1665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117648</xdr:rowOff>
    </xdr:from>
    <xdr:ext cx="534377" cy="259045"/>
    <xdr:sp macro="" textlink="">
      <xdr:nvSpPr>
        <xdr:cNvPr id="726" name="テキスト ボックス 725"/>
        <xdr:cNvSpPr txBox="1"/>
      </xdr:nvSpPr>
      <xdr:spPr>
        <a:xfrm>
          <a:off x="12547111" y="1674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2" name="テキスト ボックス 74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4" name="テキスト ボックス 74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55575</xdr:rowOff>
    </xdr:from>
    <xdr:to>
      <xdr:col>116</xdr:col>
      <xdr:colOff>62864</xdr:colOff>
      <xdr:row>38</xdr:row>
      <xdr:rowOff>139700</xdr:rowOff>
    </xdr:to>
    <xdr:cxnSp macro="">
      <xdr:nvCxnSpPr>
        <xdr:cNvPr id="748" name="直線コネクタ 747"/>
        <xdr:cNvCxnSpPr/>
      </xdr:nvCxnSpPr>
      <xdr:spPr>
        <a:xfrm flipV="1">
          <a:off x="22159595" y="5541975"/>
          <a:ext cx="1269" cy="11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148607</xdr:rowOff>
    </xdr:from>
    <xdr:ext cx="249299" cy="259045"/>
    <xdr:sp macro="" textlink="">
      <xdr:nvSpPr>
        <xdr:cNvPr id="749" name="諸支出金最小値テキスト"/>
        <xdr:cNvSpPr txBox="1"/>
      </xdr:nvSpPr>
      <xdr:spPr>
        <a:xfrm>
          <a:off x="22212300" y="6663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2252</xdr:rowOff>
    </xdr:from>
    <xdr:ext cx="469744" cy="259045"/>
    <xdr:sp macro="" textlink="">
      <xdr:nvSpPr>
        <xdr:cNvPr id="751" name="諸支出金最大値テキスト"/>
        <xdr:cNvSpPr txBox="1"/>
      </xdr:nvSpPr>
      <xdr:spPr>
        <a:xfrm>
          <a:off x="22212300" y="53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55575</xdr:rowOff>
    </xdr:from>
    <xdr:to>
      <xdr:col>116</xdr:col>
      <xdr:colOff>152400</xdr:colOff>
      <xdr:row>32</xdr:row>
      <xdr:rowOff>55575</xdr:rowOff>
    </xdr:to>
    <xdr:cxnSp macro="">
      <xdr:nvCxnSpPr>
        <xdr:cNvPr id="752" name="直線コネクタ 751"/>
        <xdr:cNvCxnSpPr/>
      </xdr:nvCxnSpPr>
      <xdr:spPr>
        <a:xfrm>
          <a:off x="22072600" y="554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78565" cy="259045"/>
    <xdr:sp macro="" textlink="">
      <xdr:nvSpPr>
        <xdr:cNvPr id="754" name="諸支出金平均値テキスト"/>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5" name="フローチャート: 判断 754"/>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72441</xdr:rowOff>
    </xdr:from>
    <xdr:to>
      <xdr:col>112</xdr:col>
      <xdr:colOff>38100</xdr:colOff>
      <xdr:row>39</xdr:row>
      <xdr:rowOff>2591</xdr:rowOff>
    </xdr:to>
    <xdr:sp macro="" textlink="">
      <xdr:nvSpPr>
        <xdr:cNvPr id="757" name="フローチャート: 判断 756"/>
        <xdr:cNvSpPr/>
      </xdr:nvSpPr>
      <xdr:spPr>
        <a:xfrm>
          <a:off x="21272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19118</xdr:rowOff>
    </xdr:from>
    <xdr:ext cx="313932" cy="259045"/>
    <xdr:sp macro="" textlink="">
      <xdr:nvSpPr>
        <xdr:cNvPr id="758" name="テキスト ボックス 757"/>
        <xdr:cNvSpPr txBox="1"/>
      </xdr:nvSpPr>
      <xdr:spPr>
        <a:xfrm>
          <a:off x="21166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3861</xdr:rowOff>
    </xdr:from>
    <xdr:to>
      <xdr:col>107</xdr:col>
      <xdr:colOff>101600</xdr:colOff>
      <xdr:row>37</xdr:row>
      <xdr:rowOff>105461</xdr:rowOff>
    </xdr:to>
    <xdr:sp macro="" textlink="">
      <xdr:nvSpPr>
        <xdr:cNvPr id="760" name="フローチャート: 判断 759"/>
        <xdr:cNvSpPr/>
      </xdr:nvSpPr>
      <xdr:spPr>
        <a:xfrm>
          <a:off x="20383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121988</xdr:rowOff>
    </xdr:from>
    <xdr:ext cx="378565" cy="259045"/>
    <xdr:sp macro="" textlink="">
      <xdr:nvSpPr>
        <xdr:cNvPr id="761" name="テキスト ボックス 760"/>
        <xdr:cNvSpPr txBox="1"/>
      </xdr:nvSpPr>
      <xdr:spPr>
        <a:xfrm>
          <a:off x="20245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3" name="フローチャート: 判断 762"/>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4" name="テキスト ボックス 763"/>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69697</xdr:rowOff>
    </xdr:from>
    <xdr:to>
      <xdr:col>98</xdr:col>
      <xdr:colOff>38100</xdr:colOff>
      <xdr:row>38</xdr:row>
      <xdr:rowOff>171297</xdr:rowOff>
    </xdr:to>
    <xdr:sp macro="" textlink="">
      <xdr:nvSpPr>
        <xdr:cNvPr id="765" name="フローチャート: 判断 764"/>
        <xdr:cNvSpPr/>
      </xdr:nvSpPr>
      <xdr:spPr>
        <a:xfrm>
          <a:off x="18605500" y="65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16375</xdr:rowOff>
    </xdr:from>
    <xdr:ext cx="313932" cy="259045"/>
    <xdr:sp macro="" textlink="">
      <xdr:nvSpPr>
        <xdr:cNvPr id="766" name="テキスト ボックス 765"/>
        <xdr:cNvSpPr txBox="1"/>
      </xdr:nvSpPr>
      <xdr:spPr>
        <a:xfrm>
          <a:off x="18499333" y="63600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21607</xdr:rowOff>
    </xdr:from>
    <xdr:ext cx="249299" cy="259045"/>
    <xdr:sp macro="" textlink="">
      <xdr:nvSpPr>
        <xdr:cNvPr id="773" name="諸支出金該当値テキスト"/>
        <xdr:cNvSpPr txBox="1"/>
      </xdr:nvSpPr>
      <xdr:spPr>
        <a:xfrm>
          <a:off x="22212300" y="6536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2" name="直線コネクタ 79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3" name="テキスト ボックス 79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6" name="直線コネクタ 79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7" name="テキスト ボックス 796"/>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1" name="直線コネクタ 800"/>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4"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6" name="直線コネクタ 805"/>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7"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8" name="フローチャート: 判断 807"/>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9" name="直線コネクタ 808"/>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0" name="フローチャート: 判断 809"/>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1" name="テキスト ボックス 810"/>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2" name="直線コネクタ 811"/>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3" name="フローチャート: 判断 812"/>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4" name="テキスト ボックス 813"/>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5" name="直線コネクタ 814"/>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6" name="フローチャート: 判断 815"/>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7" name="テキスト ボックス 816"/>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8" name="フローチャート: 判断 817"/>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9" name="テキスト ボックス 818"/>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5" name="楕円 824"/>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6"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7" name="楕円 826"/>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8" name="テキスト ボックス 827"/>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9" name="楕円 828"/>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0" name="テキスト ボックス 829"/>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1" name="楕円 830"/>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2" name="テキスト ボックス 831"/>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3" name="楕円 832"/>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4" name="テキスト ボックス 83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本市においては、消防費と教育費を除く全ての項目で類似団体平均を下回っている。消防費については、類似団体平均を</a:t>
          </a:r>
          <a:r>
            <a:rPr kumimoji="1" lang="en-US" altLang="ja-JP" sz="1300">
              <a:latin typeface="ＭＳ Ｐゴシック" panose="020B0600070205080204" pitchFamily="50" charset="-128"/>
              <a:ea typeface="ＭＳ Ｐゴシック" panose="020B0600070205080204" pitchFamily="50" charset="-128"/>
            </a:rPr>
            <a:t>1,517</a:t>
          </a:r>
          <a:r>
            <a:rPr kumimoji="1" lang="ja-JP" altLang="en-US" sz="1300">
              <a:latin typeface="ＭＳ Ｐゴシック" panose="020B0600070205080204" pitchFamily="50" charset="-128"/>
              <a:ea typeface="ＭＳ Ｐゴシック" panose="020B0600070205080204" pitchFamily="50" charset="-128"/>
            </a:rPr>
            <a:t>円上回っているが、これは防災無線放送施設デジタル化事業が主な要因となっており、本事業は令和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年度に概ね完了したことから今後減少していくことが見込まれる。また、教育費について前年度比</a:t>
          </a:r>
          <a:r>
            <a:rPr kumimoji="1" lang="en-US" altLang="ja-JP" sz="1300">
              <a:latin typeface="ＭＳ Ｐゴシック" panose="020B0600070205080204" pitchFamily="50" charset="-128"/>
              <a:ea typeface="ＭＳ Ｐゴシック" panose="020B0600070205080204" pitchFamily="50" charset="-128"/>
            </a:rPr>
            <a:t>10,740</a:t>
          </a:r>
          <a:r>
            <a:rPr kumimoji="1" lang="ja-JP" altLang="en-US" sz="1300">
              <a:latin typeface="ＭＳ Ｐゴシック" panose="020B0600070205080204" pitchFamily="50" charset="-128"/>
              <a:ea typeface="ＭＳ Ｐゴシック" panose="020B0600070205080204" pitchFamily="50" charset="-128"/>
            </a:rPr>
            <a:t>円の増加となっているのは、大洋中学校区統合小学校整備事業や学校給食センター改修工事、鉾田南柔剣道場改修工事等が大きな要因となっている。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そのほか前年度から大きく増加している項目としては、民生費が子育て世帯や住民税非課税世帯等に対する臨時特別給付金、保育幼児教育再編整備推進事業、大洋児童クラブ（仮称）推進事業等により</a:t>
          </a:r>
          <a:r>
            <a:rPr kumimoji="1" lang="en-US" altLang="ja-JP" sz="1300">
              <a:latin typeface="ＭＳ Ｐゴシック" panose="020B0600070205080204" pitchFamily="50" charset="-128"/>
              <a:ea typeface="ＭＳ Ｐゴシック" panose="020B0600070205080204" pitchFamily="50" charset="-128"/>
            </a:rPr>
            <a:t>21,199</a:t>
          </a:r>
          <a:r>
            <a:rPr kumimoji="1" lang="ja-JP" altLang="en-US" sz="1300">
              <a:latin typeface="ＭＳ Ｐゴシック" panose="020B0600070205080204" pitchFamily="50" charset="-128"/>
              <a:ea typeface="ＭＳ Ｐゴシック" panose="020B0600070205080204" pitchFamily="50" charset="-128"/>
            </a:rPr>
            <a:t>円の増加、衛生費が新型コロナウイルスワクチン接種事業や鉾田・大洗広域事務組合負担金事業等により</a:t>
          </a:r>
          <a:r>
            <a:rPr kumimoji="1" lang="en-US" altLang="ja-JP" sz="1300">
              <a:latin typeface="ＭＳ Ｐゴシック" panose="020B0600070205080204" pitchFamily="50" charset="-128"/>
              <a:ea typeface="ＭＳ Ｐゴシック" panose="020B0600070205080204" pitchFamily="50" charset="-128"/>
            </a:rPr>
            <a:t>13,564</a:t>
          </a:r>
          <a:r>
            <a:rPr kumimoji="1" lang="ja-JP" altLang="en-US" sz="1300">
              <a:latin typeface="ＭＳ Ｐゴシック" panose="020B0600070205080204" pitchFamily="50" charset="-128"/>
              <a:ea typeface="ＭＳ Ｐゴシック" panose="020B0600070205080204" pitchFamily="50" charset="-128"/>
            </a:rPr>
            <a:t>円の増加となっている。また、総務費については前年度比</a:t>
          </a:r>
          <a:r>
            <a:rPr kumimoji="1" lang="en-US" altLang="ja-JP" sz="1300">
              <a:latin typeface="ＭＳ Ｐゴシック" panose="020B0600070205080204" pitchFamily="50" charset="-128"/>
              <a:ea typeface="ＭＳ Ｐゴシック" panose="020B0600070205080204" pitchFamily="50" charset="-128"/>
            </a:rPr>
            <a:t>93,947</a:t>
          </a:r>
          <a:r>
            <a:rPr kumimoji="1" lang="ja-JP" altLang="en-US" sz="1300">
              <a:latin typeface="ＭＳ Ｐゴシック" panose="020B0600070205080204" pitchFamily="50" charset="-128"/>
              <a:ea typeface="ＭＳ Ｐゴシック" panose="020B0600070205080204" pitchFamily="50" charset="-128"/>
            </a:rPr>
            <a:t>円と大幅な減少となっているが、これは令和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年度に実施した国の特別定額給付金等の新型コロナウイルス感染症関連の補助金が減少したことが要因となっている。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少子高齢化等による民生費の増加、旭中学校区統合小学校整備による教育費の増加、広域ごみ処理施設建設等による衛生費の増加等が見込まれる状況であることから、施設の効率的なマネジメントはもとより既存事業の見直しや徹底した経常経費の抑制等により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財政調整基金残高は、新型コロナウイルス感染症対策関連事業や大洋中学校区統合小学校、大洋児童クラブ等の複数の大規模建設事業に対応するため取り崩しを行ったことから前年度比</a:t>
          </a:r>
          <a:r>
            <a:rPr kumimoji="1" lang="en-US" altLang="ja-JP" sz="1000">
              <a:latin typeface="ＭＳ ゴシック" pitchFamily="49" charset="-128"/>
              <a:ea typeface="ＭＳ ゴシック" pitchFamily="49" charset="-128"/>
            </a:rPr>
            <a:t>2.43</a:t>
          </a:r>
          <a:r>
            <a:rPr kumimoji="1" lang="ja-JP" altLang="en-US" sz="1000">
              <a:latin typeface="ＭＳ ゴシック" pitchFamily="49" charset="-128"/>
              <a:ea typeface="ＭＳ ゴシック" pitchFamily="49" charset="-128"/>
            </a:rPr>
            <a:t>％の減少となった。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実質収支額は、繰越財源が増加となったものの普通交付税の追加交付等により前年度とほぼ変わらず</a:t>
          </a:r>
          <a:r>
            <a:rPr kumimoji="1" lang="en-US" altLang="ja-JP" sz="1000">
              <a:latin typeface="ＭＳ ゴシック" pitchFamily="49" charset="-128"/>
              <a:ea typeface="ＭＳ ゴシック" pitchFamily="49" charset="-128"/>
            </a:rPr>
            <a:t>0.01</a:t>
          </a:r>
          <a:r>
            <a:rPr kumimoji="1" lang="ja-JP" altLang="en-US" sz="1000">
              <a:latin typeface="ＭＳ ゴシック" pitchFamily="49" charset="-128"/>
              <a:ea typeface="ＭＳ ゴシック" pitchFamily="49" charset="-128"/>
            </a:rPr>
            <a:t>％の減少となった。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実質単年度収支は、財政調整基金の積立を行わなかったことから、前年度比</a:t>
          </a:r>
          <a:r>
            <a:rPr kumimoji="1" lang="en-US" altLang="ja-JP" sz="1000">
              <a:latin typeface="ＭＳ ゴシック" pitchFamily="49" charset="-128"/>
              <a:ea typeface="ＭＳ ゴシック" pitchFamily="49" charset="-128"/>
            </a:rPr>
            <a:t>1.96</a:t>
          </a:r>
          <a:r>
            <a:rPr kumimoji="1" lang="ja-JP" altLang="en-US" sz="1000">
              <a:latin typeface="ＭＳ ゴシック" pitchFamily="49" charset="-128"/>
              <a:ea typeface="ＭＳ ゴシック" pitchFamily="49" charset="-128"/>
            </a:rPr>
            <a:t>％の減少となった。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今後は、人口減少に伴う市税等の減少が見込まれるが、市の財政規模に適した財政調整基金残高や実質収支額等が保持できるよう、適正な事業実施及び新たな財源確保等に取り組んでいく。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全体会計としては、黒字額は前年度比</a:t>
          </a:r>
          <a:r>
            <a:rPr kumimoji="1" lang="en-US" altLang="ja-JP" sz="1200" baseline="0">
              <a:latin typeface="ＭＳ ゴシック" pitchFamily="49" charset="-128"/>
              <a:ea typeface="ＭＳ ゴシック" pitchFamily="49" charset="-128"/>
            </a:rPr>
            <a:t>0.58</a:t>
          </a:r>
          <a:r>
            <a:rPr kumimoji="1" lang="ja-JP" altLang="en-US" sz="1200" baseline="0">
              <a:latin typeface="ＭＳ ゴシック" pitchFamily="49" charset="-128"/>
              <a:ea typeface="ＭＳ ゴシック" pitchFamily="49" charset="-128"/>
            </a:rPr>
            <a:t>％の増加となった。</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各会計別では、一般会計が繰越財源が増加となったものの普通交付税の追加交付等により標準財政規模が増加したことから前年度同値、水道事業会計が受託工事費等の営業費用が増加となったものの給水収益等の営業収益の増加等により前年度同値となってい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また、国民健康保険特別会計が歳入における保険給付費等交付金の増加、歳出における被保険者数減少に伴う事業費納付金の減少等により</a:t>
          </a:r>
          <a:r>
            <a:rPr kumimoji="1" lang="en-US" altLang="ja-JP" sz="1200" baseline="0">
              <a:latin typeface="ＭＳ ゴシック" pitchFamily="49" charset="-128"/>
              <a:ea typeface="ＭＳ ゴシック" pitchFamily="49" charset="-128"/>
            </a:rPr>
            <a:t>0.64</a:t>
          </a:r>
          <a:r>
            <a:rPr kumimoji="1" lang="ja-JP" altLang="en-US" sz="1200" baseline="0">
              <a:latin typeface="ＭＳ ゴシック" pitchFamily="49" charset="-128"/>
              <a:ea typeface="ＭＳ ゴシック" pitchFamily="49" charset="-128"/>
            </a:rPr>
            <a:t>％の増加、介護保険特別会計（保険事業勘定）が歳入における被保険者数、保険料基準額の増加に伴う保険料の増加、歳出における介護サービス利用者数の増加に伴う保険給付費の増加等により</a:t>
          </a:r>
          <a:r>
            <a:rPr kumimoji="1" lang="en-US" altLang="ja-JP" sz="1200" baseline="0">
              <a:latin typeface="ＭＳ ゴシック" pitchFamily="49" charset="-128"/>
              <a:ea typeface="ＭＳ ゴシック" pitchFamily="49" charset="-128"/>
            </a:rPr>
            <a:t>0.03</a:t>
          </a:r>
          <a:r>
            <a:rPr kumimoji="1" lang="ja-JP" altLang="en-US" sz="1200" baseline="0">
              <a:latin typeface="ＭＳ ゴシック" pitchFamily="49" charset="-128"/>
              <a:ea typeface="ＭＳ ゴシック" pitchFamily="49" charset="-128"/>
            </a:rPr>
            <a:t>％の増加、介護保険特別会計（介護サービス事業勘定）が歳入における介護予防プラン収入の増加に伴うサービス収入の増加等により</a:t>
          </a:r>
          <a:r>
            <a:rPr kumimoji="1" lang="en-US" altLang="ja-JP" sz="1200" baseline="0">
              <a:latin typeface="ＭＳ ゴシック" pitchFamily="49" charset="-128"/>
              <a:ea typeface="ＭＳ ゴシック" pitchFamily="49" charset="-128"/>
            </a:rPr>
            <a:t>0.02</a:t>
          </a:r>
          <a:r>
            <a:rPr kumimoji="1" lang="ja-JP" altLang="en-US" sz="1200" baseline="0">
              <a:latin typeface="ＭＳ ゴシック" pitchFamily="49" charset="-128"/>
              <a:ea typeface="ＭＳ ゴシック" pitchFamily="49" charset="-128"/>
            </a:rPr>
            <a:t>％の増加となっている。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一方で、後期高齢者医療特別会計が歳入における保険料の減少、歳出における介護予防一体的事業実施に伴う保険事業費の増加等により</a:t>
          </a:r>
          <a:r>
            <a:rPr kumimoji="1" lang="en-US" altLang="ja-JP" sz="1200" baseline="0">
              <a:latin typeface="ＭＳ ゴシック" pitchFamily="49" charset="-128"/>
              <a:ea typeface="ＭＳ ゴシック" pitchFamily="49" charset="-128"/>
            </a:rPr>
            <a:t>0.03</a:t>
          </a:r>
          <a:r>
            <a:rPr kumimoji="1" lang="ja-JP" altLang="en-US" sz="1200" baseline="0">
              <a:latin typeface="ＭＳ ゴシック" pitchFamily="49" charset="-128"/>
              <a:ea typeface="ＭＳ ゴシック" pitchFamily="49" charset="-128"/>
            </a:rPr>
            <a:t>％の減少、下水道事業会計が減価償却費等の営業費用の増加により</a:t>
          </a:r>
          <a:r>
            <a:rPr kumimoji="1" lang="en-US" altLang="ja-JP" sz="1200" baseline="0">
              <a:latin typeface="ＭＳ ゴシック" pitchFamily="49" charset="-128"/>
              <a:ea typeface="ＭＳ ゴシック" pitchFamily="49" charset="-128"/>
            </a:rPr>
            <a:t>0.05</a:t>
          </a:r>
          <a:r>
            <a:rPr kumimoji="1" lang="ja-JP" altLang="en-US" sz="1200" baseline="0">
              <a:latin typeface="ＭＳ ゴシック" pitchFamily="49" charset="-128"/>
              <a:ea typeface="ＭＳ ゴシック" pitchFamily="49" charset="-128"/>
            </a:rPr>
            <a:t>％の減少となっている。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全体を通して赤字には至っていないものの、特別会計等については、独立採算制の原則に基づき、一般会計からの繰入金に頼ることなく、健全な財政運営を図れるよう事業の見直しや収入の確保の取り組みなど、引き続き黒字の維持に努める。</a:t>
          </a:r>
          <a:endParaRPr kumimoji="1" lang="en-US" altLang="ja-JP" sz="1200" baseline="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主な増加要因として、農業集落排水事業における平成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年度債及び下水道事業における平成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年度債の据置期間終了に伴い、公営企業債の元利償還金に対する繰入金が前年度比</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百万円増加となったことが挙げられる。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また、一般会計の元利償還金については前年度比</a:t>
          </a:r>
          <a:r>
            <a:rPr kumimoji="1" lang="en-US" altLang="ja-JP" sz="1300">
              <a:latin typeface="ＭＳ ゴシック" pitchFamily="49" charset="-128"/>
              <a:ea typeface="ＭＳ ゴシック" pitchFamily="49" charset="-128"/>
            </a:rPr>
            <a:t>46</a:t>
          </a:r>
          <a:r>
            <a:rPr kumimoji="1" lang="ja-JP" altLang="en-US" sz="1300">
              <a:latin typeface="ＭＳ ゴシック" pitchFamily="49" charset="-128"/>
              <a:ea typeface="ＭＳ ゴシック" pitchFamily="49" charset="-128"/>
            </a:rPr>
            <a:t>百万円の減少となっているが、算入公債費等が同額の減少となっていることから数値上は相殺されている。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今後も大規模な施設整備が続き、公債費については増加していくことが見込まれることから、起債充当事業の絞り込みや低利資金の活用等、財政負担の平準化に努める。</a:t>
          </a: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減債基金積立相当額の積立ルールは発行額の</a:t>
          </a:r>
          <a:r>
            <a:rPr kumimoji="1" lang="en-US" altLang="ja-JP" sz="1000">
              <a:latin typeface="ＭＳ ゴシック" pitchFamily="49" charset="-128"/>
              <a:ea typeface="ＭＳ ゴシック" pitchFamily="49" charset="-128"/>
            </a:rPr>
            <a:t>1/30</a:t>
          </a:r>
          <a:r>
            <a:rPr kumimoji="1" lang="ja-JP" altLang="en-US" sz="1000">
              <a:latin typeface="ＭＳ ゴシック" pitchFamily="49" charset="-128"/>
              <a:ea typeface="ＭＳ ゴシック" pitchFamily="49" charset="-128"/>
            </a:rPr>
            <a:t>を積立相当額として設定しているのに対し、本市においては満期一括償還分として年間</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千万円の積立を行っているため、減債基金現在高と減債基金積立相当額に乖離が生じている。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将来負担額は前年度比</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百万円の増加、充当可能財源等は</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56</a:t>
          </a:r>
          <a:r>
            <a:rPr kumimoji="1" lang="ja-JP" altLang="en-US" sz="1200">
              <a:latin typeface="ＭＳ ゴシック" pitchFamily="49" charset="-128"/>
              <a:ea typeface="ＭＳ ゴシック" pitchFamily="49" charset="-128"/>
            </a:rPr>
            <a:t>百万円の増加となり、将来負担比率の分子については前年度比</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百万円の減少となった。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将来負担額については、統合小学校整備工事や市道の舗装修繕工事等の大規模事業実施に伴う新規起債により一般会計等に係る地方債の現在高が</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百万円の増加となった。また、充当可能財源等のうち充当可能基金が公共施設整備基金、減債基金等の積立により</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87</a:t>
          </a:r>
          <a:r>
            <a:rPr kumimoji="1" lang="ja-JP" altLang="en-US" sz="1200">
              <a:latin typeface="ＭＳ ゴシック" pitchFamily="49" charset="-128"/>
              <a:ea typeface="ＭＳ ゴシック" pitchFamily="49" charset="-128"/>
            </a:rPr>
            <a:t>百万円の増加、基準財政需要額算入見込額等が新規起債に伴い</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49</a:t>
          </a:r>
          <a:r>
            <a:rPr kumimoji="1" lang="ja-JP" altLang="en-US" sz="1200">
              <a:latin typeface="ＭＳ ゴシック" pitchFamily="49" charset="-128"/>
              <a:ea typeface="ＭＳ ゴシック" pitchFamily="49" charset="-128"/>
            </a:rPr>
            <a:t>百万円の増加となり、結果として、将来負担額よりも充当可能財源の増加幅が大きかったため、将来負担比率の分子は減少し、将来負担比率は</a:t>
          </a:r>
          <a:r>
            <a:rPr kumimoji="1" lang="en-US" altLang="ja-JP" sz="1200">
              <a:latin typeface="ＭＳ ゴシック" pitchFamily="49" charset="-128"/>
              <a:ea typeface="ＭＳ ゴシック" pitchFamily="49" charset="-128"/>
            </a:rPr>
            <a:t>0</a:t>
          </a:r>
          <a:r>
            <a:rPr kumimoji="1" lang="ja-JP" altLang="en-US" sz="1200">
              <a:latin typeface="ＭＳ ゴシック" pitchFamily="49" charset="-128"/>
              <a:ea typeface="ＭＳ ゴシック" pitchFamily="49" charset="-128"/>
            </a:rPr>
            <a:t>を維持している。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交付税措置率の高い地方債を有効に活用すれば将来負担比率が大幅に悪化することはないものの、今後も大規模な施設整備が続くことから地方債残高は増加し、一方で充当可能財源である基金は年々減少することで、将来負担額は増加していくことが懸念される。将来世代への負担を可能な限り軽減できるよう計画的に事業を実施し健全な財政運営に努める。</a:t>
          </a:r>
          <a:endParaRPr kumimoji="1" lang="en-US" altLang="ja-JP"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茨城県鉾田市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百万円の増加となった。主な要因として、財政調整基金が新型コロナウイルス感染症対策関連事業や大洋中学校区統合小学校整備事業等の建設事業費に対応するため取り崩しを行ったことにより前年度比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百万円の減少となったものの、減債基金が国の補正予算に伴う普通交付税の追加交付のうち臨時財政対策債償還基金費分を積み立てたことにより前年度比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百万円の増加、公共施設整備基金が決算剰余金の積立等により前年度比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特定目的基金全体では、子育て支援基金が医療福祉単独事業等への充当により前年度比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百万円の減少、再編関連訓練移転等交付金事業基金が高齢者タクシー利用助成事業等への充当により前年度比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百万円の減少となったものの、前述の公共施設整備基金や森林環境譲与税の積立により前年度比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これまで、合併特例期間の終了や老朽化が進む公共施設、災害や感染症への対応等を中心に基金の積立を行ってきた。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視点からは、統合小学校等の大規模な施設整備が続くため「公共施設整備基金」や「財政調整基金」への積立を行い、ハード事業への備えが中心となる見込みではあるが、今後、少子高齢化に伴う社会保障費の増加や人口減少問題、デジタル需要への対応などソフト事業への備えも必要となってくることから、中長期的な視点で基金を積み立て有効活用を図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公共施設整備基金：公共施設の整備に要する経費</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地域づくり基金：市民の連携の強化及び豊かな地域づくりを推進するための経費</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ふるさと創生事業基金：本市の歴史、伝統、文化、風土を生かした住民の創意工夫による個性豊かなふるさとづくりに要する経費</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子育て支援基金：安心して子供を産み子育てができるよう、子育て世帯の経済的軽減を図るための経費</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地域雇用創出推進基金：地域の雇用創出を図るとともに、生活者の暮らしの安心や地域の底力の発揮等に向けた事業に要する経費</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公共施設整備基金：大洋中学校区統合小学校整備事業等の財源として活用したため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百万円を取り崩したが、決算剰余金と利子分の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積立を行い前年度比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地域づくり基金：取り崩し及び積立は無かったことから前年度同額となった。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ふるさと創生事業基金：芸術文化創造事業や子供の輝く未来創造事業等の財源として活用したため前年度比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子育て支援基金：医療福祉単独事業や放課後児童健全育成事業等の財源として活用したため前年度比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地域雇用創出推進基金：人事管理事業や職業相談室管理運営事業の財源として活用したため前年度比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年度に策定した個別施設計画によると、施設の維持・改修工事費等が今後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年間で約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億円とされている。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計画的な施設マネジメントを推進するとともに財源不足に対応できるよう引き続き重点的に積立を行っていく。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子育て支援基金：子育て世帯の経済的負担軽減を図るための経費として活用しているが、年々減少傾向となっている。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今後、少子高齢化や人口減少問題に対応するための施策がこれまで以上に必要となることが想定されることから、</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収支のバランスを考慮しつつ、必要な事業への活用を行っていく。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例年、普通交付税の合併算定替縮減分として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億円）を目標に決算剰余金の一部と利子分の積立により、財政調整基金の積立を行ってきたが、令和元年度以降、災害や感染症への対応等により減少傾向となっている。令和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年度においても新型コロナウイルス感染症対策関連事業等に対応するため取り崩しを行ったことにより前年度比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普通交付税の合併算定替による段階的縮減期間による一般財源の減少、扶助費等の義務的経常経費の増加に対応できるようこれまで積立を行ってきたが、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整備やデジタル需要への対応等、新たな財政需要への対応も必要となることから、災害や感染症等への突発的な資金需要への対応分については留保しつつも、特定の目的に対応できる基金への積立にシフトしていくような運用・管理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例年の利子分の積立のほか、令和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年度については、国の補正予算に伴う普通交付税の追加交付のうち臨時財政対策債償還基金費分を積み立てたことにより前年度比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これまで交付税措置率の高い地方債を活用してきたことにより、地方債現在高（約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億円）が交付税措置の対象となっているが、残る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億円）については市の負担による償還が必要なことから、市負担分約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億円のうち約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47,287
44,704
207.60
26,842,161
25,385,492
969,162
13,681,765
23,333,120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有形固定資産減価償却率は前年度比</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の減少となった。主な要因としては、保有資産の減価償却の進捗と比較し、大洋中学校区統合小学校整備事業や社会教育複合施設整備事業、安塚公園整備事業の実施により大規模な資産計上があったことによるものである。</a:t>
          </a:r>
        </a:p>
        <a:p>
          <a:r>
            <a:rPr kumimoji="1" lang="ja-JP" altLang="en-US" sz="1100">
              <a:latin typeface="ＭＳ Ｐゴシック" panose="020B0600070205080204" pitchFamily="50" charset="-128"/>
              <a:ea typeface="ＭＳ Ｐゴシック" panose="020B0600070205080204" pitchFamily="50" charset="-128"/>
            </a:rPr>
            <a:t>　類似団体平均と比較すると</a:t>
          </a:r>
          <a:r>
            <a:rPr kumimoji="1" lang="en-US" altLang="ja-JP" sz="1100">
              <a:latin typeface="ＭＳ Ｐゴシック" panose="020B0600070205080204" pitchFamily="50" charset="-128"/>
              <a:ea typeface="ＭＳ Ｐゴシック" panose="020B0600070205080204" pitchFamily="50" charset="-128"/>
            </a:rPr>
            <a:t>6.6</a:t>
          </a:r>
          <a:r>
            <a:rPr kumimoji="1" lang="ja-JP" altLang="en-US" sz="1100">
              <a:latin typeface="ＭＳ Ｐゴシック" panose="020B0600070205080204" pitchFamily="50" charset="-128"/>
              <a:ea typeface="ＭＳ Ｐゴシック" panose="020B0600070205080204" pitchFamily="50" charset="-128"/>
            </a:rPr>
            <a:t>％下回っているが、これは大幅な資産増加のほか、近年進めている施設の集約化や長寿命化により減価償却率の増加を抑制できているためである。</a:t>
          </a:r>
        </a:p>
        <a:p>
          <a:r>
            <a:rPr kumimoji="1" lang="ja-JP" altLang="en-US" sz="1100">
              <a:latin typeface="ＭＳ Ｐゴシック" panose="020B0600070205080204" pitchFamily="50" charset="-128"/>
              <a:ea typeface="ＭＳ Ｐゴシック" panose="020B0600070205080204" pitchFamily="50" charset="-128"/>
            </a:rPr>
            <a:t>　今後も公共施設個別施設計画に基づき効率的な施設マネジメントに努めていく。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150178</xdr:rowOff>
    </xdr:from>
    <xdr:to>
      <xdr:col>23</xdr:col>
      <xdr:colOff>85090</xdr:colOff>
      <xdr:row>33</xdr:row>
      <xdr:rowOff>105093</xdr:rowOff>
    </xdr:to>
    <xdr:cxnSp macro="">
      <xdr:nvCxnSpPr>
        <xdr:cNvPr id="71" name="直線コネクタ 70"/>
        <xdr:cNvCxnSpPr/>
      </xdr:nvCxnSpPr>
      <xdr:spPr>
        <a:xfrm flipV="1">
          <a:off x="4760595" y="5379403"/>
          <a:ext cx="1270" cy="1155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108920</xdr:rowOff>
    </xdr:from>
    <xdr:ext cx="405111" cy="259045"/>
    <xdr:sp macro="" textlink="">
      <xdr:nvSpPr>
        <xdr:cNvPr id="72" name="有形固定資産減価償却率最小値テキスト"/>
        <xdr:cNvSpPr txBox="1"/>
      </xdr:nvSpPr>
      <xdr:spPr>
        <a:xfrm>
          <a:off x="4813300" y="653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105093</xdr:rowOff>
    </xdr:from>
    <xdr:to>
      <xdr:col>23</xdr:col>
      <xdr:colOff>174625</xdr:colOff>
      <xdr:row>33</xdr:row>
      <xdr:rowOff>105093</xdr:rowOff>
    </xdr:to>
    <xdr:cxnSp macro="">
      <xdr:nvCxnSpPr>
        <xdr:cNvPr id="73" name="直線コネクタ 72"/>
        <xdr:cNvCxnSpPr/>
      </xdr:nvCxnSpPr>
      <xdr:spPr>
        <a:xfrm>
          <a:off x="4673600" y="653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96855</xdr:rowOff>
    </xdr:from>
    <xdr:ext cx="405111" cy="259045"/>
    <xdr:sp macro="" textlink="">
      <xdr:nvSpPr>
        <xdr:cNvPr id="74" name="有形固定資産減価償却率最大値テキスト"/>
        <xdr:cNvSpPr txBox="1"/>
      </xdr:nvSpPr>
      <xdr:spPr>
        <a:xfrm>
          <a:off x="4813300" y="5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150178</xdr:rowOff>
    </xdr:from>
    <xdr:to>
      <xdr:col>23</xdr:col>
      <xdr:colOff>174625</xdr:colOff>
      <xdr:row>26</xdr:row>
      <xdr:rowOff>150178</xdr:rowOff>
    </xdr:to>
    <xdr:cxnSp macro="">
      <xdr:nvCxnSpPr>
        <xdr:cNvPr id="75" name="直線コネクタ 74"/>
        <xdr:cNvCxnSpPr/>
      </xdr:nvCxnSpPr>
      <xdr:spPr>
        <a:xfrm>
          <a:off x="4673600" y="5379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6"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7" name="フローチャート: 判断 76"/>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7303</xdr:rowOff>
    </xdr:from>
    <xdr:to>
      <xdr:col>19</xdr:col>
      <xdr:colOff>187325</xdr:colOff>
      <xdr:row>30</xdr:row>
      <xdr:rowOff>108903</xdr:rowOff>
    </xdr:to>
    <xdr:sp macro="" textlink="">
      <xdr:nvSpPr>
        <xdr:cNvPr id="78" name="フローチャート: 判断 77"/>
        <xdr:cNvSpPr/>
      </xdr:nvSpPr>
      <xdr:spPr>
        <a:xfrm>
          <a:off x="4000500" y="5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157163</xdr:rowOff>
    </xdr:from>
    <xdr:to>
      <xdr:col>15</xdr:col>
      <xdr:colOff>187325</xdr:colOff>
      <xdr:row>30</xdr:row>
      <xdr:rowOff>87313</xdr:rowOff>
    </xdr:to>
    <xdr:sp macro="" textlink="">
      <xdr:nvSpPr>
        <xdr:cNvPr id="79" name="フローチャート: 判断 78"/>
        <xdr:cNvSpPr/>
      </xdr:nvSpPr>
      <xdr:spPr>
        <a:xfrm>
          <a:off x="3238500" y="590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103188</xdr:rowOff>
    </xdr:from>
    <xdr:to>
      <xdr:col>11</xdr:col>
      <xdr:colOff>187325</xdr:colOff>
      <xdr:row>30</xdr:row>
      <xdr:rowOff>33338</xdr:rowOff>
    </xdr:to>
    <xdr:sp macro="" textlink="">
      <xdr:nvSpPr>
        <xdr:cNvPr id="80" name="フローチャート: 判断 79"/>
        <xdr:cNvSpPr/>
      </xdr:nvSpPr>
      <xdr:spPr>
        <a:xfrm>
          <a:off x="2476500" y="58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27622</xdr:rowOff>
    </xdr:from>
    <xdr:to>
      <xdr:col>7</xdr:col>
      <xdr:colOff>187325</xdr:colOff>
      <xdr:row>29</xdr:row>
      <xdr:rowOff>129222</xdr:rowOff>
    </xdr:to>
    <xdr:sp macro="" textlink="">
      <xdr:nvSpPr>
        <xdr:cNvPr id="81" name="フローチャート: 判断 80"/>
        <xdr:cNvSpPr/>
      </xdr:nvSpPr>
      <xdr:spPr>
        <a:xfrm>
          <a:off x="1714500" y="577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128905</xdr:rowOff>
    </xdr:from>
    <xdr:to>
      <xdr:col>23</xdr:col>
      <xdr:colOff>136525</xdr:colOff>
      <xdr:row>29</xdr:row>
      <xdr:rowOff>59055</xdr:rowOff>
    </xdr:to>
    <xdr:sp macro="" textlink="">
      <xdr:nvSpPr>
        <xdr:cNvPr id="87" name="楕円 86"/>
        <xdr:cNvSpPr/>
      </xdr:nvSpPr>
      <xdr:spPr>
        <a:xfrm>
          <a:off x="47117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151782</xdr:rowOff>
    </xdr:from>
    <xdr:ext cx="405111" cy="259045"/>
    <xdr:sp macro="" textlink="">
      <xdr:nvSpPr>
        <xdr:cNvPr id="88" name="有形固定資産減価償却率該当値テキスト"/>
        <xdr:cNvSpPr txBox="1"/>
      </xdr:nvSpPr>
      <xdr:spPr>
        <a:xfrm>
          <a:off x="4813300" y="555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43815</xdr:rowOff>
    </xdr:from>
    <xdr:to>
      <xdr:col>19</xdr:col>
      <xdr:colOff>187325</xdr:colOff>
      <xdr:row>29</xdr:row>
      <xdr:rowOff>145415</xdr:rowOff>
    </xdr:to>
    <xdr:sp macro="" textlink="">
      <xdr:nvSpPr>
        <xdr:cNvPr id="89" name="楕円 88"/>
        <xdr:cNvSpPr/>
      </xdr:nvSpPr>
      <xdr:spPr>
        <a:xfrm>
          <a:off x="4000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8255</xdr:rowOff>
    </xdr:from>
    <xdr:to>
      <xdr:col>23</xdr:col>
      <xdr:colOff>85725</xdr:colOff>
      <xdr:row>29</xdr:row>
      <xdr:rowOff>94615</xdr:rowOff>
    </xdr:to>
    <xdr:cxnSp macro="">
      <xdr:nvCxnSpPr>
        <xdr:cNvPr id="90" name="直線コネクタ 89"/>
        <xdr:cNvCxnSpPr/>
      </xdr:nvCxnSpPr>
      <xdr:spPr>
        <a:xfrm flipV="1">
          <a:off x="4051300" y="5751830"/>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53340</xdr:rowOff>
    </xdr:from>
    <xdr:to>
      <xdr:col>15</xdr:col>
      <xdr:colOff>187325</xdr:colOff>
      <xdr:row>28</xdr:row>
      <xdr:rowOff>154940</xdr:rowOff>
    </xdr:to>
    <xdr:sp macro="" textlink="">
      <xdr:nvSpPr>
        <xdr:cNvPr id="91" name="楕円 90"/>
        <xdr:cNvSpPr/>
      </xdr:nvSpPr>
      <xdr:spPr>
        <a:xfrm>
          <a:off x="3238500" y="56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104140</xdr:rowOff>
    </xdr:from>
    <xdr:to>
      <xdr:col>19</xdr:col>
      <xdr:colOff>136525</xdr:colOff>
      <xdr:row>29</xdr:row>
      <xdr:rowOff>94615</xdr:rowOff>
    </xdr:to>
    <xdr:cxnSp macro="">
      <xdr:nvCxnSpPr>
        <xdr:cNvPr id="92" name="直線コネクタ 91"/>
        <xdr:cNvCxnSpPr/>
      </xdr:nvCxnSpPr>
      <xdr:spPr>
        <a:xfrm>
          <a:off x="3289300" y="5676265"/>
          <a:ext cx="762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43815</xdr:rowOff>
    </xdr:from>
    <xdr:to>
      <xdr:col>11</xdr:col>
      <xdr:colOff>187325</xdr:colOff>
      <xdr:row>29</xdr:row>
      <xdr:rowOff>145415</xdr:rowOff>
    </xdr:to>
    <xdr:sp macro="" textlink="">
      <xdr:nvSpPr>
        <xdr:cNvPr id="93" name="楕円 92"/>
        <xdr:cNvSpPr/>
      </xdr:nvSpPr>
      <xdr:spPr>
        <a:xfrm>
          <a:off x="2476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104140</xdr:rowOff>
    </xdr:from>
    <xdr:to>
      <xdr:col>15</xdr:col>
      <xdr:colOff>136525</xdr:colOff>
      <xdr:row>29</xdr:row>
      <xdr:rowOff>94615</xdr:rowOff>
    </xdr:to>
    <xdr:cxnSp macro="">
      <xdr:nvCxnSpPr>
        <xdr:cNvPr id="94" name="直線コネクタ 93"/>
        <xdr:cNvCxnSpPr/>
      </xdr:nvCxnSpPr>
      <xdr:spPr>
        <a:xfrm flipV="1">
          <a:off x="2527300" y="5676265"/>
          <a:ext cx="762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103188</xdr:rowOff>
    </xdr:from>
    <xdr:to>
      <xdr:col>7</xdr:col>
      <xdr:colOff>187325</xdr:colOff>
      <xdr:row>30</xdr:row>
      <xdr:rowOff>33338</xdr:rowOff>
    </xdr:to>
    <xdr:sp macro="" textlink="">
      <xdr:nvSpPr>
        <xdr:cNvPr id="95" name="楕円 94"/>
        <xdr:cNvSpPr/>
      </xdr:nvSpPr>
      <xdr:spPr>
        <a:xfrm>
          <a:off x="1714500" y="584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94615</xdr:rowOff>
    </xdr:from>
    <xdr:to>
      <xdr:col>11</xdr:col>
      <xdr:colOff>136525</xdr:colOff>
      <xdr:row>29</xdr:row>
      <xdr:rowOff>153988</xdr:rowOff>
    </xdr:to>
    <xdr:cxnSp macro="">
      <xdr:nvCxnSpPr>
        <xdr:cNvPr id="96" name="直線コネクタ 95"/>
        <xdr:cNvCxnSpPr/>
      </xdr:nvCxnSpPr>
      <xdr:spPr>
        <a:xfrm flipV="1">
          <a:off x="1765300" y="5838190"/>
          <a:ext cx="7620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100030</xdr:rowOff>
    </xdr:from>
    <xdr:ext cx="405111" cy="259045"/>
    <xdr:sp macro="" textlink="">
      <xdr:nvSpPr>
        <xdr:cNvPr id="97" name="n_1aveValue有形固定資産減価償却率"/>
        <xdr:cNvSpPr txBox="1"/>
      </xdr:nvSpPr>
      <xdr:spPr>
        <a:xfrm>
          <a:off x="3836044" y="6015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78440</xdr:rowOff>
    </xdr:from>
    <xdr:ext cx="405111" cy="259045"/>
    <xdr:sp macro="" textlink="">
      <xdr:nvSpPr>
        <xdr:cNvPr id="98" name="n_2aveValue有形固定資産減価償却率"/>
        <xdr:cNvSpPr txBox="1"/>
      </xdr:nvSpPr>
      <xdr:spPr>
        <a:xfrm>
          <a:off x="3086744" y="5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24465</xdr:rowOff>
    </xdr:from>
    <xdr:ext cx="405111" cy="259045"/>
    <xdr:sp macro="" textlink="">
      <xdr:nvSpPr>
        <xdr:cNvPr id="99" name="n_3aveValue有形固定資産減価償却率"/>
        <xdr:cNvSpPr txBox="1"/>
      </xdr:nvSpPr>
      <xdr:spPr>
        <a:xfrm>
          <a:off x="2324744" y="593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145749</xdr:rowOff>
    </xdr:from>
    <xdr:ext cx="405111" cy="259045"/>
    <xdr:sp macro="" textlink="">
      <xdr:nvSpPr>
        <xdr:cNvPr id="100" name="n_4aveValue有形固定資産減価償却率"/>
        <xdr:cNvSpPr txBox="1"/>
      </xdr:nvSpPr>
      <xdr:spPr>
        <a:xfrm>
          <a:off x="1562744" y="554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161942</xdr:rowOff>
    </xdr:from>
    <xdr:ext cx="405111" cy="259045"/>
    <xdr:sp macro="" textlink="">
      <xdr:nvSpPr>
        <xdr:cNvPr id="101" name="n_1mainValue有形固定資産減価償却率"/>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xdr:rowOff>
    </xdr:from>
    <xdr:ext cx="405111" cy="259045"/>
    <xdr:sp macro="" textlink="">
      <xdr:nvSpPr>
        <xdr:cNvPr id="102" name="n_2mainValue有形固定資産減価償却率"/>
        <xdr:cNvSpPr txBox="1"/>
      </xdr:nvSpPr>
      <xdr:spPr>
        <a:xfrm>
          <a:off x="3086744"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103" name="n_3mainValue有形固定資産減価償却率"/>
        <xdr:cNvSpPr txBox="1"/>
      </xdr:nvSpPr>
      <xdr:spPr>
        <a:xfrm>
          <a:off x="2324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24465</xdr:rowOff>
    </xdr:from>
    <xdr:ext cx="405111" cy="259045"/>
    <xdr:sp macro="" textlink="">
      <xdr:nvSpPr>
        <xdr:cNvPr id="104" name="n_4mainValue有形固定資産減価償却率"/>
        <xdr:cNvSpPr txBox="1"/>
      </xdr:nvSpPr>
      <xdr:spPr>
        <a:xfrm>
          <a:off x="1562744" y="593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債務償還比率は前年度比</a:t>
          </a:r>
          <a:r>
            <a:rPr kumimoji="1" lang="en-US" altLang="ja-JP" sz="1100">
              <a:latin typeface="ＭＳ Ｐゴシック" panose="020B0600070205080204" pitchFamily="50" charset="-128"/>
              <a:ea typeface="ＭＳ Ｐゴシック" panose="020B0600070205080204" pitchFamily="50" charset="-128"/>
            </a:rPr>
            <a:t>41.2</a:t>
          </a:r>
          <a:r>
            <a:rPr kumimoji="1" lang="ja-JP" altLang="en-US" sz="1100">
              <a:latin typeface="ＭＳ Ｐゴシック" panose="020B0600070205080204" pitchFamily="50" charset="-128"/>
              <a:ea typeface="ＭＳ Ｐゴシック" panose="020B0600070205080204" pitchFamily="50" charset="-128"/>
            </a:rPr>
            <a:t>％の減少となった。主な要因としては分母要素である一般財源等のうち、臨時財政対策債発行可能額が増加となったほか、普通交付税が国補正予算に伴う追加交付により大きく増加したためである。</a:t>
          </a:r>
        </a:p>
        <a:p>
          <a:r>
            <a:rPr kumimoji="1" lang="ja-JP" altLang="en-US" sz="1100">
              <a:latin typeface="ＭＳ Ｐゴシック" panose="020B0600070205080204" pitchFamily="50" charset="-128"/>
              <a:ea typeface="ＭＳ Ｐゴシック" panose="020B0600070205080204" pitchFamily="50" charset="-128"/>
            </a:rPr>
            <a:t>　類似団体平均と比較すると</a:t>
          </a:r>
          <a:r>
            <a:rPr kumimoji="1" lang="en-US" altLang="ja-JP" sz="1100">
              <a:latin typeface="ＭＳ Ｐゴシック" panose="020B0600070205080204" pitchFamily="50" charset="-128"/>
              <a:ea typeface="ＭＳ Ｐゴシック" panose="020B0600070205080204" pitchFamily="50" charset="-128"/>
            </a:rPr>
            <a:t>51.8</a:t>
          </a:r>
          <a:r>
            <a:rPr kumimoji="1" lang="ja-JP" altLang="en-US" sz="1100">
              <a:latin typeface="ＭＳ Ｐゴシック" panose="020B0600070205080204" pitchFamily="50" charset="-128"/>
              <a:ea typeface="ＭＳ Ｐゴシック" panose="020B0600070205080204" pitchFamily="50" charset="-128"/>
            </a:rPr>
            <a:t>％下回っているが、これは将来負担額に対して充当可能基金残高が十分に確保できていることが要因であると考えられる。</a:t>
          </a:r>
        </a:p>
        <a:p>
          <a:r>
            <a:rPr kumimoji="1" lang="ja-JP" altLang="en-US" sz="1100">
              <a:latin typeface="ＭＳ Ｐゴシック" panose="020B0600070205080204" pitchFamily="50" charset="-128"/>
              <a:ea typeface="ＭＳ Ｐゴシック" panose="020B0600070205080204" pitchFamily="50" charset="-128"/>
            </a:rPr>
            <a:t>　しかしながら、今後は人口減少による税収や普通交付税の減少が見込まれることから、計画的かつ健全な財政運営に努める必要がある。</a:t>
          </a: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0" name="テキスト ボックス 129"/>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58780</xdr:rowOff>
    </xdr:from>
    <xdr:to>
      <xdr:col>76</xdr:col>
      <xdr:colOff>21589</xdr:colOff>
      <xdr:row>34</xdr:row>
      <xdr:rowOff>23241</xdr:rowOff>
    </xdr:to>
    <xdr:cxnSp macro="">
      <xdr:nvCxnSpPr>
        <xdr:cNvPr id="134" name="直線コネクタ 133"/>
        <xdr:cNvCxnSpPr/>
      </xdr:nvCxnSpPr>
      <xdr:spPr>
        <a:xfrm flipV="1">
          <a:off x="14793595" y="5288005"/>
          <a:ext cx="1269" cy="13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27068</xdr:rowOff>
    </xdr:from>
    <xdr:ext cx="469744" cy="259045"/>
    <xdr:sp macro="" textlink="">
      <xdr:nvSpPr>
        <xdr:cNvPr id="135" name="債務償還比率最小値テキスト"/>
        <xdr:cNvSpPr txBox="1"/>
      </xdr:nvSpPr>
      <xdr:spPr>
        <a:xfrm>
          <a:off x="14846300" y="662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23241</xdr:rowOff>
    </xdr:from>
    <xdr:to>
      <xdr:col>76</xdr:col>
      <xdr:colOff>111125</xdr:colOff>
      <xdr:row>34</xdr:row>
      <xdr:rowOff>23241</xdr:rowOff>
    </xdr:to>
    <xdr:cxnSp macro="">
      <xdr:nvCxnSpPr>
        <xdr:cNvPr id="136" name="直線コネクタ 135"/>
        <xdr:cNvCxnSpPr/>
      </xdr:nvCxnSpPr>
      <xdr:spPr>
        <a:xfrm>
          <a:off x="14706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5457</xdr:rowOff>
    </xdr:from>
    <xdr:ext cx="469744" cy="259045"/>
    <xdr:sp macro="" textlink="">
      <xdr:nvSpPr>
        <xdr:cNvPr id="137" name="債務償還比率最大値テキスト"/>
        <xdr:cNvSpPr txBox="1"/>
      </xdr:nvSpPr>
      <xdr:spPr>
        <a:xfrm>
          <a:off x="14846300" y="506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58780</xdr:rowOff>
    </xdr:from>
    <xdr:to>
      <xdr:col>76</xdr:col>
      <xdr:colOff>111125</xdr:colOff>
      <xdr:row>26</xdr:row>
      <xdr:rowOff>58780</xdr:rowOff>
    </xdr:to>
    <xdr:cxnSp macro="">
      <xdr:nvCxnSpPr>
        <xdr:cNvPr id="138" name="直線コネクタ 137"/>
        <xdr:cNvCxnSpPr/>
      </xdr:nvCxnSpPr>
      <xdr:spPr>
        <a:xfrm>
          <a:off x="14706600" y="528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26560</xdr:rowOff>
    </xdr:from>
    <xdr:ext cx="469744" cy="259045"/>
    <xdr:sp macro="" textlink="">
      <xdr:nvSpPr>
        <xdr:cNvPr id="139" name="債務償還比率平均値テキスト"/>
        <xdr:cNvSpPr txBox="1"/>
      </xdr:nvSpPr>
      <xdr:spPr>
        <a:xfrm>
          <a:off x="14846300" y="57701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48133</xdr:rowOff>
    </xdr:from>
    <xdr:to>
      <xdr:col>76</xdr:col>
      <xdr:colOff>73025</xdr:colOff>
      <xdr:row>29</xdr:row>
      <xdr:rowOff>149733</xdr:rowOff>
    </xdr:to>
    <xdr:sp macro="" textlink="">
      <xdr:nvSpPr>
        <xdr:cNvPr id="140" name="フローチャート: 判断 139"/>
        <xdr:cNvSpPr/>
      </xdr:nvSpPr>
      <xdr:spPr>
        <a:xfrm>
          <a:off x="14744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30872</xdr:rowOff>
    </xdr:from>
    <xdr:to>
      <xdr:col>72</xdr:col>
      <xdr:colOff>123825</xdr:colOff>
      <xdr:row>30</xdr:row>
      <xdr:rowOff>132472</xdr:rowOff>
    </xdr:to>
    <xdr:sp macro="" textlink="">
      <xdr:nvSpPr>
        <xdr:cNvPr id="141" name="フローチャート: 判断 140"/>
        <xdr:cNvSpPr/>
      </xdr:nvSpPr>
      <xdr:spPr>
        <a:xfrm>
          <a:off x="14033500" y="59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79809</xdr:rowOff>
    </xdr:from>
    <xdr:to>
      <xdr:col>68</xdr:col>
      <xdr:colOff>123825</xdr:colOff>
      <xdr:row>31</xdr:row>
      <xdr:rowOff>9959</xdr:rowOff>
    </xdr:to>
    <xdr:sp macro="" textlink="">
      <xdr:nvSpPr>
        <xdr:cNvPr id="142" name="フローチャート: 判断 141"/>
        <xdr:cNvSpPr/>
      </xdr:nvSpPr>
      <xdr:spPr>
        <a:xfrm>
          <a:off x="13271500" y="599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40227</xdr:rowOff>
    </xdr:from>
    <xdr:to>
      <xdr:col>64</xdr:col>
      <xdr:colOff>123825</xdr:colOff>
      <xdr:row>30</xdr:row>
      <xdr:rowOff>141827</xdr:rowOff>
    </xdr:to>
    <xdr:sp macro="" textlink="">
      <xdr:nvSpPr>
        <xdr:cNvPr id="143" name="フローチャート: 判断 142"/>
        <xdr:cNvSpPr/>
      </xdr:nvSpPr>
      <xdr:spPr>
        <a:xfrm>
          <a:off x="12509500" y="595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15759</xdr:rowOff>
    </xdr:from>
    <xdr:to>
      <xdr:col>60</xdr:col>
      <xdr:colOff>123825</xdr:colOff>
      <xdr:row>30</xdr:row>
      <xdr:rowOff>117359</xdr:rowOff>
    </xdr:to>
    <xdr:sp macro="" textlink="">
      <xdr:nvSpPr>
        <xdr:cNvPr id="144" name="フローチャート: 判断 143"/>
        <xdr:cNvSpPr/>
      </xdr:nvSpPr>
      <xdr:spPr>
        <a:xfrm>
          <a:off x="11747500" y="593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126386</xdr:rowOff>
    </xdr:from>
    <xdr:to>
      <xdr:col>76</xdr:col>
      <xdr:colOff>73025</xdr:colOff>
      <xdr:row>29</xdr:row>
      <xdr:rowOff>56536</xdr:rowOff>
    </xdr:to>
    <xdr:sp macro="" textlink="">
      <xdr:nvSpPr>
        <xdr:cNvPr id="150" name="楕円 149"/>
        <xdr:cNvSpPr/>
      </xdr:nvSpPr>
      <xdr:spPr>
        <a:xfrm>
          <a:off x="14744700" y="569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149263</xdr:rowOff>
    </xdr:from>
    <xdr:ext cx="469744" cy="259045"/>
    <xdr:sp macro="" textlink="">
      <xdr:nvSpPr>
        <xdr:cNvPr id="151" name="債務償還比率該当値テキスト"/>
        <xdr:cNvSpPr txBox="1"/>
      </xdr:nvSpPr>
      <xdr:spPr>
        <a:xfrm>
          <a:off x="14846300" y="554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29062</xdr:rowOff>
    </xdr:from>
    <xdr:to>
      <xdr:col>72</xdr:col>
      <xdr:colOff>123825</xdr:colOff>
      <xdr:row>29</xdr:row>
      <xdr:rowOff>130662</xdr:rowOff>
    </xdr:to>
    <xdr:sp macro="" textlink="">
      <xdr:nvSpPr>
        <xdr:cNvPr id="152" name="楕円 151"/>
        <xdr:cNvSpPr/>
      </xdr:nvSpPr>
      <xdr:spPr>
        <a:xfrm>
          <a:off x="14033500" y="577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5736</xdr:rowOff>
    </xdr:from>
    <xdr:to>
      <xdr:col>76</xdr:col>
      <xdr:colOff>22225</xdr:colOff>
      <xdr:row>29</xdr:row>
      <xdr:rowOff>79862</xdr:rowOff>
    </xdr:to>
    <xdr:cxnSp macro="">
      <xdr:nvCxnSpPr>
        <xdr:cNvPr id="153" name="直線コネクタ 152"/>
        <xdr:cNvCxnSpPr/>
      </xdr:nvCxnSpPr>
      <xdr:spPr>
        <a:xfrm flipV="1">
          <a:off x="14084300" y="5749311"/>
          <a:ext cx="711200" cy="7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156792</xdr:rowOff>
    </xdr:from>
    <xdr:to>
      <xdr:col>68</xdr:col>
      <xdr:colOff>123825</xdr:colOff>
      <xdr:row>29</xdr:row>
      <xdr:rowOff>86942</xdr:rowOff>
    </xdr:to>
    <xdr:sp macro="" textlink="">
      <xdr:nvSpPr>
        <xdr:cNvPr id="154" name="楕円 153"/>
        <xdr:cNvSpPr/>
      </xdr:nvSpPr>
      <xdr:spPr>
        <a:xfrm>
          <a:off x="13271500" y="572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36142</xdr:rowOff>
    </xdr:from>
    <xdr:to>
      <xdr:col>72</xdr:col>
      <xdr:colOff>73025</xdr:colOff>
      <xdr:row>29</xdr:row>
      <xdr:rowOff>79862</xdr:rowOff>
    </xdr:to>
    <xdr:cxnSp macro="">
      <xdr:nvCxnSpPr>
        <xdr:cNvPr id="155" name="直線コネクタ 154"/>
        <xdr:cNvCxnSpPr/>
      </xdr:nvCxnSpPr>
      <xdr:spPr>
        <a:xfrm>
          <a:off x="13322300" y="5779717"/>
          <a:ext cx="762000" cy="4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143118</xdr:rowOff>
    </xdr:from>
    <xdr:to>
      <xdr:col>64</xdr:col>
      <xdr:colOff>123825</xdr:colOff>
      <xdr:row>29</xdr:row>
      <xdr:rowOff>73268</xdr:rowOff>
    </xdr:to>
    <xdr:sp macro="" textlink="">
      <xdr:nvSpPr>
        <xdr:cNvPr id="156" name="楕円 155"/>
        <xdr:cNvSpPr/>
      </xdr:nvSpPr>
      <xdr:spPr>
        <a:xfrm>
          <a:off x="12509500" y="57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22468</xdr:rowOff>
    </xdr:from>
    <xdr:to>
      <xdr:col>68</xdr:col>
      <xdr:colOff>73025</xdr:colOff>
      <xdr:row>29</xdr:row>
      <xdr:rowOff>36142</xdr:rowOff>
    </xdr:to>
    <xdr:cxnSp macro="">
      <xdr:nvCxnSpPr>
        <xdr:cNvPr id="157" name="直線コネクタ 156"/>
        <xdr:cNvCxnSpPr/>
      </xdr:nvCxnSpPr>
      <xdr:spPr>
        <a:xfrm>
          <a:off x="12560300" y="5766043"/>
          <a:ext cx="762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143298</xdr:rowOff>
    </xdr:from>
    <xdr:to>
      <xdr:col>60</xdr:col>
      <xdr:colOff>123825</xdr:colOff>
      <xdr:row>29</xdr:row>
      <xdr:rowOff>73448</xdr:rowOff>
    </xdr:to>
    <xdr:sp macro="" textlink="">
      <xdr:nvSpPr>
        <xdr:cNvPr id="158" name="楕円 157"/>
        <xdr:cNvSpPr/>
      </xdr:nvSpPr>
      <xdr:spPr>
        <a:xfrm>
          <a:off x="11747500" y="57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22468</xdr:rowOff>
    </xdr:from>
    <xdr:to>
      <xdr:col>64</xdr:col>
      <xdr:colOff>73025</xdr:colOff>
      <xdr:row>29</xdr:row>
      <xdr:rowOff>22648</xdr:rowOff>
    </xdr:to>
    <xdr:cxnSp macro="">
      <xdr:nvCxnSpPr>
        <xdr:cNvPr id="159" name="直線コネクタ 158"/>
        <xdr:cNvCxnSpPr/>
      </xdr:nvCxnSpPr>
      <xdr:spPr>
        <a:xfrm flipV="1">
          <a:off x="11798300" y="5766043"/>
          <a:ext cx="762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123599</xdr:rowOff>
    </xdr:from>
    <xdr:ext cx="469744" cy="259045"/>
    <xdr:sp macro="" textlink="">
      <xdr:nvSpPr>
        <xdr:cNvPr id="160" name="n_1aveValue債務償還比率"/>
        <xdr:cNvSpPr txBox="1"/>
      </xdr:nvSpPr>
      <xdr:spPr>
        <a:xfrm>
          <a:off x="13836727" y="603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1086</xdr:rowOff>
    </xdr:from>
    <xdr:ext cx="469744" cy="259045"/>
    <xdr:sp macro="" textlink="">
      <xdr:nvSpPr>
        <xdr:cNvPr id="161" name="n_2aveValue債務償還比率"/>
        <xdr:cNvSpPr txBox="1"/>
      </xdr:nvSpPr>
      <xdr:spPr>
        <a:xfrm>
          <a:off x="13087427" y="608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132954</xdr:rowOff>
    </xdr:from>
    <xdr:ext cx="469744" cy="259045"/>
    <xdr:sp macro="" textlink="">
      <xdr:nvSpPr>
        <xdr:cNvPr id="162" name="n_3aveValue債務償還比率"/>
        <xdr:cNvSpPr txBox="1"/>
      </xdr:nvSpPr>
      <xdr:spPr>
        <a:xfrm>
          <a:off x="12325427" y="604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108486</xdr:rowOff>
    </xdr:from>
    <xdr:ext cx="469744" cy="259045"/>
    <xdr:sp macro="" textlink="">
      <xdr:nvSpPr>
        <xdr:cNvPr id="163" name="n_4aveValue債務償還比率"/>
        <xdr:cNvSpPr txBox="1"/>
      </xdr:nvSpPr>
      <xdr:spPr>
        <a:xfrm>
          <a:off x="11563427" y="602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147189</xdr:rowOff>
    </xdr:from>
    <xdr:ext cx="469744" cy="259045"/>
    <xdr:sp macro="" textlink="">
      <xdr:nvSpPr>
        <xdr:cNvPr id="164" name="n_1mainValue債務償還比率"/>
        <xdr:cNvSpPr txBox="1"/>
      </xdr:nvSpPr>
      <xdr:spPr>
        <a:xfrm>
          <a:off x="13836727" y="554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103469</xdr:rowOff>
    </xdr:from>
    <xdr:ext cx="469744" cy="259045"/>
    <xdr:sp macro="" textlink="">
      <xdr:nvSpPr>
        <xdr:cNvPr id="165" name="n_2mainValue債務償還比率"/>
        <xdr:cNvSpPr txBox="1"/>
      </xdr:nvSpPr>
      <xdr:spPr>
        <a:xfrm>
          <a:off x="13087427" y="550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89795</xdr:rowOff>
    </xdr:from>
    <xdr:ext cx="469744" cy="259045"/>
    <xdr:sp macro="" textlink="">
      <xdr:nvSpPr>
        <xdr:cNvPr id="166" name="n_3mainValue債務償還比率"/>
        <xdr:cNvSpPr txBox="1"/>
      </xdr:nvSpPr>
      <xdr:spPr>
        <a:xfrm>
          <a:off x="12325427" y="549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89975</xdr:rowOff>
    </xdr:from>
    <xdr:ext cx="469744" cy="259045"/>
    <xdr:sp macro="" textlink="">
      <xdr:nvSpPr>
        <xdr:cNvPr id="167" name="n_4mainValue債務償還比率"/>
        <xdr:cNvSpPr txBox="1"/>
      </xdr:nvSpPr>
      <xdr:spPr>
        <a:xfrm>
          <a:off x="11563427" y="549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47,287
44,704
207.60
26,842,161
25,385,492
969,162
13,681,765
23,333,120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48442</xdr:rowOff>
    </xdr:from>
    <xdr:to>
      <xdr:col>24</xdr:col>
      <xdr:colOff>62865</xdr:colOff>
      <xdr:row>41</xdr:row>
      <xdr:rowOff>133350</xdr:rowOff>
    </xdr:to>
    <xdr:cxnSp macro="">
      <xdr:nvCxnSpPr>
        <xdr:cNvPr id="59" name="直線コネクタ 58"/>
        <xdr:cNvCxnSpPr/>
      </xdr:nvCxnSpPr>
      <xdr:spPr>
        <a:xfrm flipV="1">
          <a:off x="4634865" y="570629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60"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1" name="直線コネクタ 60"/>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166569</xdr:rowOff>
    </xdr:from>
    <xdr:ext cx="405111" cy="259045"/>
    <xdr:sp macro="" textlink="">
      <xdr:nvSpPr>
        <xdr:cNvPr id="62" name="【道路】&#10;有形固定資産減価償却率最大値テキスト"/>
        <xdr:cNvSpPr txBox="1"/>
      </xdr:nvSpPr>
      <xdr:spPr>
        <a:xfrm>
          <a:off x="4673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48442</xdr:rowOff>
    </xdr:from>
    <xdr:to>
      <xdr:col>24</xdr:col>
      <xdr:colOff>152400</xdr:colOff>
      <xdr:row>33</xdr:row>
      <xdr:rowOff>48442</xdr:rowOff>
    </xdr:to>
    <xdr:cxnSp macro="">
      <xdr:nvCxnSpPr>
        <xdr:cNvPr id="63" name="直線コネクタ 62"/>
        <xdr:cNvCxnSpPr/>
      </xdr:nvCxnSpPr>
      <xdr:spPr>
        <a:xfrm>
          <a:off x="4546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105064</xdr:rowOff>
    </xdr:from>
    <xdr:ext cx="405111" cy="259045"/>
    <xdr:sp macro="" textlink="">
      <xdr:nvSpPr>
        <xdr:cNvPr id="64" name="【道路】&#10;有形固定資産減価償却率平均値テキスト"/>
        <xdr:cNvSpPr txBox="1"/>
      </xdr:nvSpPr>
      <xdr:spPr>
        <a:xfrm>
          <a:off x="4673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65" name="フローチャート: 判断 64"/>
        <xdr:cNvSpPr/>
      </xdr:nvSpPr>
      <xdr:spPr>
        <a:xfrm>
          <a:off x="4584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6" name="フローチャート: 判断 65"/>
        <xdr:cNvSpPr/>
      </xdr:nvSpPr>
      <xdr:spPr>
        <a:xfrm>
          <a:off x="3746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22134</xdr:rowOff>
    </xdr:from>
    <xdr:to>
      <xdr:col>15</xdr:col>
      <xdr:colOff>101600</xdr:colOff>
      <xdr:row>36</xdr:row>
      <xdr:rowOff>123734</xdr:rowOff>
    </xdr:to>
    <xdr:sp macro="" textlink="">
      <xdr:nvSpPr>
        <xdr:cNvPr id="67" name="フローチャート: 判断 66"/>
        <xdr:cNvSpPr/>
      </xdr:nvSpPr>
      <xdr:spPr>
        <a:xfrm>
          <a:off x="2857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128270</xdr:rowOff>
    </xdr:from>
    <xdr:to>
      <xdr:col>10</xdr:col>
      <xdr:colOff>165100</xdr:colOff>
      <xdr:row>36</xdr:row>
      <xdr:rowOff>58420</xdr:rowOff>
    </xdr:to>
    <xdr:sp macro="" textlink="">
      <xdr:nvSpPr>
        <xdr:cNvPr id="68" name="フローチャート: 判断 67"/>
        <xdr:cNvSpPr/>
      </xdr:nvSpPr>
      <xdr:spPr>
        <a:xfrm>
          <a:off x="1968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59690</xdr:rowOff>
    </xdr:from>
    <xdr:to>
      <xdr:col>6</xdr:col>
      <xdr:colOff>38100</xdr:colOff>
      <xdr:row>35</xdr:row>
      <xdr:rowOff>161290</xdr:rowOff>
    </xdr:to>
    <xdr:sp macro="" textlink="">
      <xdr:nvSpPr>
        <xdr:cNvPr id="69" name="フローチャート: 判断 68"/>
        <xdr:cNvSpPr/>
      </xdr:nvSpPr>
      <xdr:spPr>
        <a:xfrm>
          <a:off x="1079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44994</xdr:rowOff>
    </xdr:from>
    <xdr:to>
      <xdr:col>24</xdr:col>
      <xdr:colOff>114300</xdr:colOff>
      <xdr:row>36</xdr:row>
      <xdr:rowOff>146594</xdr:rowOff>
    </xdr:to>
    <xdr:sp macro="" textlink="">
      <xdr:nvSpPr>
        <xdr:cNvPr id="75" name="楕円 74"/>
        <xdr:cNvSpPr/>
      </xdr:nvSpPr>
      <xdr:spPr>
        <a:xfrm>
          <a:off x="45847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67871</xdr:rowOff>
    </xdr:from>
    <xdr:ext cx="405111" cy="259045"/>
    <xdr:sp macro="" textlink="">
      <xdr:nvSpPr>
        <xdr:cNvPr id="76" name="【道路】&#10;有形固定資産減価償却率該当値テキスト"/>
        <xdr:cNvSpPr txBox="1"/>
      </xdr:nvSpPr>
      <xdr:spPr>
        <a:xfrm>
          <a:off x="4673600" y="606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38463</xdr:rowOff>
    </xdr:from>
    <xdr:to>
      <xdr:col>20</xdr:col>
      <xdr:colOff>38100</xdr:colOff>
      <xdr:row>36</xdr:row>
      <xdr:rowOff>140063</xdr:rowOff>
    </xdr:to>
    <xdr:sp macro="" textlink="">
      <xdr:nvSpPr>
        <xdr:cNvPr id="77" name="楕円 76"/>
        <xdr:cNvSpPr/>
      </xdr:nvSpPr>
      <xdr:spPr>
        <a:xfrm>
          <a:off x="3746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89263</xdr:rowOff>
    </xdr:from>
    <xdr:to>
      <xdr:col>24</xdr:col>
      <xdr:colOff>63500</xdr:colOff>
      <xdr:row>36</xdr:row>
      <xdr:rowOff>95794</xdr:rowOff>
    </xdr:to>
    <xdr:cxnSp macro="">
      <xdr:nvCxnSpPr>
        <xdr:cNvPr id="78" name="直線コネクタ 77"/>
        <xdr:cNvCxnSpPr/>
      </xdr:nvCxnSpPr>
      <xdr:spPr>
        <a:xfrm>
          <a:off x="3797300" y="626146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31931</xdr:rowOff>
    </xdr:from>
    <xdr:to>
      <xdr:col>15</xdr:col>
      <xdr:colOff>101600</xdr:colOff>
      <xdr:row>36</xdr:row>
      <xdr:rowOff>133531</xdr:rowOff>
    </xdr:to>
    <xdr:sp macro="" textlink="">
      <xdr:nvSpPr>
        <xdr:cNvPr id="79" name="楕円 78"/>
        <xdr:cNvSpPr/>
      </xdr:nvSpPr>
      <xdr:spPr>
        <a:xfrm>
          <a:off x="2857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82731</xdr:rowOff>
    </xdr:from>
    <xdr:to>
      <xdr:col>19</xdr:col>
      <xdr:colOff>177800</xdr:colOff>
      <xdr:row>36</xdr:row>
      <xdr:rowOff>89263</xdr:rowOff>
    </xdr:to>
    <xdr:cxnSp macro="">
      <xdr:nvCxnSpPr>
        <xdr:cNvPr id="80" name="直線コネクタ 79"/>
        <xdr:cNvCxnSpPr/>
      </xdr:nvCxnSpPr>
      <xdr:spPr>
        <a:xfrm>
          <a:off x="2908300" y="62549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170724</xdr:rowOff>
    </xdr:from>
    <xdr:to>
      <xdr:col>10</xdr:col>
      <xdr:colOff>165100</xdr:colOff>
      <xdr:row>36</xdr:row>
      <xdr:rowOff>100874</xdr:rowOff>
    </xdr:to>
    <xdr:sp macro="" textlink="">
      <xdr:nvSpPr>
        <xdr:cNvPr id="81" name="楕円 80"/>
        <xdr:cNvSpPr/>
      </xdr:nvSpPr>
      <xdr:spPr>
        <a:xfrm>
          <a:off x="1968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50074</xdr:rowOff>
    </xdr:from>
    <xdr:to>
      <xdr:col>15</xdr:col>
      <xdr:colOff>50800</xdr:colOff>
      <xdr:row>36</xdr:row>
      <xdr:rowOff>82731</xdr:rowOff>
    </xdr:to>
    <xdr:cxnSp macro="">
      <xdr:nvCxnSpPr>
        <xdr:cNvPr id="82" name="直線コネクタ 81"/>
        <xdr:cNvCxnSpPr/>
      </xdr:nvCxnSpPr>
      <xdr:spPr>
        <a:xfrm>
          <a:off x="2019300" y="62222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170724</xdr:rowOff>
    </xdr:from>
    <xdr:to>
      <xdr:col>6</xdr:col>
      <xdr:colOff>38100</xdr:colOff>
      <xdr:row>36</xdr:row>
      <xdr:rowOff>100874</xdr:rowOff>
    </xdr:to>
    <xdr:sp macro="" textlink="">
      <xdr:nvSpPr>
        <xdr:cNvPr id="83" name="楕円 82"/>
        <xdr:cNvSpPr/>
      </xdr:nvSpPr>
      <xdr:spPr>
        <a:xfrm>
          <a:off x="1079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50074</xdr:rowOff>
    </xdr:from>
    <xdr:to>
      <xdr:col>10</xdr:col>
      <xdr:colOff>114300</xdr:colOff>
      <xdr:row>36</xdr:row>
      <xdr:rowOff>50074</xdr:rowOff>
    </xdr:to>
    <xdr:cxnSp macro="">
      <xdr:nvCxnSpPr>
        <xdr:cNvPr id="84" name="直線コネクタ 83"/>
        <xdr:cNvCxnSpPr/>
      </xdr:nvCxnSpPr>
      <xdr:spPr>
        <a:xfrm>
          <a:off x="1130300" y="62222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140987</xdr:rowOff>
    </xdr:from>
    <xdr:ext cx="405111" cy="259045"/>
    <xdr:sp macro="" textlink="">
      <xdr:nvSpPr>
        <xdr:cNvPr id="85" name="n_1aveValue【道路】&#10;有形固定資産減価償却率"/>
        <xdr:cNvSpPr txBox="1"/>
      </xdr:nvSpPr>
      <xdr:spPr>
        <a:xfrm>
          <a:off x="35820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140261</xdr:rowOff>
    </xdr:from>
    <xdr:ext cx="405111" cy="259045"/>
    <xdr:sp macro="" textlink="">
      <xdr:nvSpPr>
        <xdr:cNvPr id="86" name="n_2aveValue【道路】&#10;有形固定資産減価償却率"/>
        <xdr:cNvSpPr txBox="1"/>
      </xdr:nvSpPr>
      <xdr:spPr>
        <a:xfrm>
          <a:off x="2705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74947</xdr:rowOff>
    </xdr:from>
    <xdr:ext cx="405111" cy="259045"/>
    <xdr:sp macro="" textlink="">
      <xdr:nvSpPr>
        <xdr:cNvPr id="87" name="n_3aveValue【道路】&#10;有形固定資産減価償却率"/>
        <xdr:cNvSpPr txBox="1"/>
      </xdr:nvSpPr>
      <xdr:spPr>
        <a:xfrm>
          <a:off x="1816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6367</xdr:rowOff>
    </xdr:from>
    <xdr:ext cx="405111" cy="259045"/>
    <xdr:sp macro="" textlink="">
      <xdr:nvSpPr>
        <xdr:cNvPr id="88" name="n_4aveValue【道路】&#10;有形固定資産減価償却率"/>
        <xdr:cNvSpPr txBox="1"/>
      </xdr:nvSpPr>
      <xdr:spPr>
        <a:xfrm>
          <a:off x="927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156590</xdr:rowOff>
    </xdr:from>
    <xdr:ext cx="405111" cy="259045"/>
    <xdr:sp macro="" textlink="">
      <xdr:nvSpPr>
        <xdr:cNvPr id="89" name="n_1mainValue【道路】&#10;有形固定資産減価償却率"/>
        <xdr:cNvSpPr txBox="1"/>
      </xdr:nvSpPr>
      <xdr:spPr>
        <a:xfrm>
          <a:off x="35820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124658</xdr:rowOff>
    </xdr:from>
    <xdr:ext cx="405111" cy="259045"/>
    <xdr:sp macro="" textlink="">
      <xdr:nvSpPr>
        <xdr:cNvPr id="90" name="n_2mainValue【道路】&#10;有形固定資産減価償却率"/>
        <xdr:cNvSpPr txBox="1"/>
      </xdr:nvSpPr>
      <xdr:spPr>
        <a:xfrm>
          <a:off x="2705744" y="629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92001</xdr:rowOff>
    </xdr:from>
    <xdr:ext cx="405111" cy="259045"/>
    <xdr:sp macro="" textlink="">
      <xdr:nvSpPr>
        <xdr:cNvPr id="91" name="n_3mainValue【道路】&#10;有形固定資産減価償却率"/>
        <xdr:cNvSpPr txBox="1"/>
      </xdr:nvSpPr>
      <xdr:spPr>
        <a:xfrm>
          <a:off x="1816744" y="626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92001</xdr:rowOff>
    </xdr:from>
    <xdr:ext cx="405111" cy="259045"/>
    <xdr:sp macro="" textlink="">
      <xdr:nvSpPr>
        <xdr:cNvPr id="92" name="n_4mainValue【道路】&#10;有形固定資産減価償却率"/>
        <xdr:cNvSpPr txBox="1"/>
      </xdr:nvSpPr>
      <xdr:spPr>
        <a:xfrm>
          <a:off x="927744" y="626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3" name="直線コネクタ 10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4" name="テキスト ボックス 10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5" name="直線コネクタ 10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6" name="テキスト ボックス 10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7" name="直線コネクタ 10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8" name="テキスト ボックス 10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9" name="直線コネクタ 10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10" name="テキスト ボックス 10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14341</xdr:rowOff>
    </xdr:from>
    <xdr:to>
      <xdr:col>54</xdr:col>
      <xdr:colOff>189865</xdr:colOff>
      <xdr:row>40</xdr:row>
      <xdr:rowOff>130858</xdr:rowOff>
    </xdr:to>
    <xdr:cxnSp macro="">
      <xdr:nvCxnSpPr>
        <xdr:cNvPr id="114" name="直線コネクタ 113"/>
        <xdr:cNvCxnSpPr/>
      </xdr:nvCxnSpPr>
      <xdr:spPr>
        <a:xfrm flipV="1">
          <a:off x="10476865" y="5672191"/>
          <a:ext cx="0" cy="13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134685</xdr:rowOff>
    </xdr:from>
    <xdr:ext cx="469744" cy="259045"/>
    <xdr:sp macro="" textlink="">
      <xdr:nvSpPr>
        <xdr:cNvPr id="115" name="【道路】&#10;一人当たり延長最小値テキスト"/>
        <xdr:cNvSpPr txBox="1"/>
      </xdr:nvSpPr>
      <xdr:spPr>
        <a:xfrm>
          <a:off x="10515600" y="69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130858</xdr:rowOff>
    </xdr:from>
    <xdr:to>
      <xdr:col>55</xdr:col>
      <xdr:colOff>88900</xdr:colOff>
      <xdr:row>40</xdr:row>
      <xdr:rowOff>130858</xdr:rowOff>
    </xdr:to>
    <xdr:cxnSp macro="">
      <xdr:nvCxnSpPr>
        <xdr:cNvPr id="116" name="直線コネクタ 115"/>
        <xdr:cNvCxnSpPr/>
      </xdr:nvCxnSpPr>
      <xdr:spPr>
        <a:xfrm>
          <a:off x="10388600" y="698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132468</xdr:rowOff>
    </xdr:from>
    <xdr:ext cx="534377" cy="259045"/>
    <xdr:sp macro="" textlink="">
      <xdr:nvSpPr>
        <xdr:cNvPr id="117" name="【道路】&#10;一人当たり延長最大値テキスト"/>
        <xdr:cNvSpPr txBox="1"/>
      </xdr:nvSpPr>
      <xdr:spPr>
        <a:xfrm>
          <a:off x="10515600" y="54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14341</xdr:rowOff>
    </xdr:from>
    <xdr:to>
      <xdr:col>55</xdr:col>
      <xdr:colOff>88900</xdr:colOff>
      <xdr:row>33</xdr:row>
      <xdr:rowOff>14341</xdr:rowOff>
    </xdr:to>
    <xdr:cxnSp macro="">
      <xdr:nvCxnSpPr>
        <xdr:cNvPr id="118" name="直線コネクタ 117"/>
        <xdr:cNvCxnSpPr/>
      </xdr:nvCxnSpPr>
      <xdr:spPr>
        <a:xfrm>
          <a:off x="10388600" y="567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37053</xdr:rowOff>
    </xdr:from>
    <xdr:ext cx="534377" cy="259045"/>
    <xdr:sp macro="" textlink="">
      <xdr:nvSpPr>
        <xdr:cNvPr id="119" name="【道路】&#10;一人当たり延長平均値テキスト"/>
        <xdr:cNvSpPr txBox="1"/>
      </xdr:nvSpPr>
      <xdr:spPr>
        <a:xfrm>
          <a:off x="10515600" y="620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14176</xdr:rowOff>
    </xdr:from>
    <xdr:to>
      <xdr:col>55</xdr:col>
      <xdr:colOff>50800</xdr:colOff>
      <xdr:row>37</xdr:row>
      <xdr:rowOff>115776</xdr:rowOff>
    </xdr:to>
    <xdr:sp macro="" textlink="">
      <xdr:nvSpPr>
        <xdr:cNvPr id="120" name="フローチャート: 判断 119"/>
        <xdr:cNvSpPr/>
      </xdr:nvSpPr>
      <xdr:spPr>
        <a:xfrm>
          <a:off x="10426700" y="635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31252</xdr:rowOff>
    </xdr:from>
    <xdr:to>
      <xdr:col>50</xdr:col>
      <xdr:colOff>165100</xdr:colOff>
      <xdr:row>37</xdr:row>
      <xdr:rowOff>132852</xdr:rowOff>
    </xdr:to>
    <xdr:sp macro="" textlink="">
      <xdr:nvSpPr>
        <xdr:cNvPr id="121" name="フローチャート: 判断 120"/>
        <xdr:cNvSpPr/>
      </xdr:nvSpPr>
      <xdr:spPr>
        <a:xfrm>
          <a:off x="9588500" y="637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65428</xdr:rowOff>
    </xdr:from>
    <xdr:to>
      <xdr:col>46</xdr:col>
      <xdr:colOff>38100</xdr:colOff>
      <xdr:row>37</xdr:row>
      <xdr:rowOff>167028</xdr:rowOff>
    </xdr:to>
    <xdr:sp macro="" textlink="">
      <xdr:nvSpPr>
        <xdr:cNvPr id="122" name="フローチャート: 判断 121"/>
        <xdr:cNvSpPr/>
      </xdr:nvSpPr>
      <xdr:spPr>
        <a:xfrm>
          <a:off x="8699500" y="640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92220</xdr:rowOff>
    </xdr:from>
    <xdr:to>
      <xdr:col>41</xdr:col>
      <xdr:colOff>101600</xdr:colOff>
      <xdr:row>38</xdr:row>
      <xdr:rowOff>22370</xdr:rowOff>
    </xdr:to>
    <xdr:sp macro="" textlink="">
      <xdr:nvSpPr>
        <xdr:cNvPr id="123" name="フローチャート: 判断 122"/>
        <xdr:cNvSpPr/>
      </xdr:nvSpPr>
      <xdr:spPr>
        <a:xfrm>
          <a:off x="7810500" y="64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119926</xdr:rowOff>
    </xdr:from>
    <xdr:to>
      <xdr:col>36</xdr:col>
      <xdr:colOff>165100</xdr:colOff>
      <xdr:row>38</xdr:row>
      <xdr:rowOff>50076</xdr:rowOff>
    </xdr:to>
    <xdr:sp macro="" textlink="">
      <xdr:nvSpPr>
        <xdr:cNvPr id="124" name="フローチャート: 判断 123"/>
        <xdr:cNvSpPr/>
      </xdr:nvSpPr>
      <xdr:spPr>
        <a:xfrm>
          <a:off x="6921500" y="646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40899</xdr:rowOff>
    </xdr:from>
    <xdr:to>
      <xdr:col>55</xdr:col>
      <xdr:colOff>50800</xdr:colOff>
      <xdr:row>37</xdr:row>
      <xdr:rowOff>142499</xdr:rowOff>
    </xdr:to>
    <xdr:sp macro="" textlink="">
      <xdr:nvSpPr>
        <xdr:cNvPr id="130" name="楕円 129"/>
        <xdr:cNvSpPr/>
      </xdr:nvSpPr>
      <xdr:spPr>
        <a:xfrm>
          <a:off x="10426700" y="638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19326</xdr:rowOff>
    </xdr:from>
    <xdr:ext cx="534377" cy="259045"/>
    <xdr:sp macro="" textlink="">
      <xdr:nvSpPr>
        <xdr:cNvPr id="131" name="【道路】&#10;一人当たり延長該当値テキスト"/>
        <xdr:cNvSpPr txBox="1"/>
      </xdr:nvSpPr>
      <xdr:spPr>
        <a:xfrm>
          <a:off x="10515600" y="636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55324</xdr:rowOff>
    </xdr:from>
    <xdr:to>
      <xdr:col>50</xdr:col>
      <xdr:colOff>165100</xdr:colOff>
      <xdr:row>37</xdr:row>
      <xdr:rowOff>156924</xdr:rowOff>
    </xdr:to>
    <xdr:sp macro="" textlink="">
      <xdr:nvSpPr>
        <xdr:cNvPr id="132" name="楕円 131"/>
        <xdr:cNvSpPr/>
      </xdr:nvSpPr>
      <xdr:spPr>
        <a:xfrm>
          <a:off x="9588500" y="639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91699</xdr:rowOff>
    </xdr:from>
    <xdr:to>
      <xdr:col>55</xdr:col>
      <xdr:colOff>0</xdr:colOff>
      <xdr:row>37</xdr:row>
      <xdr:rowOff>106124</xdr:rowOff>
    </xdr:to>
    <xdr:cxnSp macro="">
      <xdr:nvCxnSpPr>
        <xdr:cNvPr id="133" name="直線コネクタ 132"/>
        <xdr:cNvCxnSpPr/>
      </xdr:nvCxnSpPr>
      <xdr:spPr>
        <a:xfrm flipV="1">
          <a:off x="9639300" y="6435349"/>
          <a:ext cx="838200" cy="1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63416</xdr:rowOff>
    </xdr:from>
    <xdr:to>
      <xdr:col>46</xdr:col>
      <xdr:colOff>38100</xdr:colOff>
      <xdr:row>37</xdr:row>
      <xdr:rowOff>165016</xdr:rowOff>
    </xdr:to>
    <xdr:sp macro="" textlink="">
      <xdr:nvSpPr>
        <xdr:cNvPr id="134" name="楕円 133"/>
        <xdr:cNvSpPr/>
      </xdr:nvSpPr>
      <xdr:spPr>
        <a:xfrm>
          <a:off x="8699500" y="64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106124</xdr:rowOff>
    </xdr:from>
    <xdr:to>
      <xdr:col>50</xdr:col>
      <xdr:colOff>114300</xdr:colOff>
      <xdr:row>37</xdr:row>
      <xdr:rowOff>114216</xdr:rowOff>
    </xdr:to>
    <xdr:cxnSp macro="">
      <xdr:nvCxnSpPr>
        <xdr:cNvPr id="135" name="直線コネクタ 134"/>
        <xdr:cNvCxnSpPr/>
      </xdr:nvCxnSpPr>
      <xdr:spPr>
        <a:xfrm flipV="1">
          <a:off x="8750300" y="6449774"/>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69314</xdr:rowOff>
    </xdr:from>
    <xdr:to>
      <xdr:col>41</xdr:col>
      <xdr:colOff>101600</xdr:colOff>
      <xdr:row>37</xdr:row>
      <xdr:rowOff>170914</xdr:rowOff>
    </xdr:to>
    <xdr:sp macro="" textlink="">
      <xdr:nvSpPr>
        <xdr:cNvPr id="136" name="楕円 135"/>
        <xdr:cNvSpPr/>
      </xdr:nvSpPr>
      <xdr:spPr>
        <a:xfrm>
          <a:off x="7810500" y="64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114216</xdr:rowOff>
    </xdr:from>
    <xdr:to>
      <xdr:col>45</xdr:col>
      <xdr:colOff>177800</xdr:colOff>
      <xdr:row>37</xdr:row>
      <xdr:rowOff>120114</xdr:rowOff>
    </xdr:to>
    <xdr:cxnSp macro="">
      <xdr:nvCxnSpPr>
        <xdr:cNvPr id="137" name="直線コネクタ 136"/>
        <xdr:cNvCxnSpPr/>
      </xdr:nvCxnSpPr>
      <xdr:spPr>
        <a:xfrm flipV="1">
          <a:off x="7861300" y="6457866"/>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79921</xdr:rowOff>
    </xdr:from>
    <xdr:to>
      <xdr:col>36</xdr:col>
      <xdr:colOff>165100</xdr:colOff>
      <xdr:row>38</xdr:row>
      <xdr:rowOff>10071</xdr:rowOff>
    </xdr:to>
    <xdr:sp macro="" textlink="">
      <xdr:nvSpPr>
        <xdr:cNvPr id="138" name="楕円 137"/>
        <xdr:cNvSpPr/>
      </xdr:nvSpPr>
      <xdr:spPr>
        <a:xfrm>
          <a:off x="6921500" y="642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120114</xdr:rowOff>
    </xdr:from>
    <xdr:to>
      <xdr:col>41</xdr:col>
      <xdr:colOff>50800</xdr:colOff>
      <xdr:row>37</xdr:row>
      <xdr:rowOff>130721</xdr:rowOff>
    </xdr:to>
    <xdr:cxnSp macro="">
      <xdr:nvCxnSpPr>
        <xdr:cNvPr id="139" name="直線コネクタ 138"/>
        <xdr:cNvCxnSpPr/>
      </xdr:nvCxnSpPr>
      <xdr:spPr>
        <a:xfrm flipV="1">
          <a:off x="6972300" y="6463764"/>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149379</xdr:rowOff>
    </xdr:from>
    <xdr:ext cx="534377" cy="259045"/>
    <xdr:sp macro="" textlink="">
      <xdr:nvSpPr>
        <xdr:cNvPr id="140" name="n_1aveValue【道路】&#10;一人当たり延長"/>
        <xdr:cNvSpPr txBox="1"/>
      </xdr:nvSpPr>
      <xdr:spPr>
        <a:xfrm>
          <a:off x="9359411" y="615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158155</xdr:rowOff>
    </xdr:from>
    <xdr:ext cx="534377" cy="259045"/>
    <xdr:sp macro="" textlink="">
      <xdr:nvSpPr>
        <xdr:cNvPr id="141" name="n_2aveValue【道路】&#10;一人当たり延長"/>
        <xdr:cNvSpPr txBox="1"/>
      </xdr:nvSpPr>
      <xdr:spPr>
        <a:xfrm>
          <a:off x="8483111" y="65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13497</xdr:rowOff>
    </xdr:from>
    <xdr:ext cx="534377" cy="259045"/>
    <xdr:sp macro="" textlink="">
      <xdr:nvSpPr>
        <xdr:cNvPr id="142" name="n_3aveValue【道路】&#10;一人当たり延長"/>
        <xdr:cNvSpPr txBox="1"/>
      </xdr:nvSpPr>
      <xdr:spPr>
        <a:xfrm>
          <a:off x="7594111" y="65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41203</xdr:rowOff>
    </xdr:from>
    <xdr:ext cx="534377" cy="259045"/>
    <xdr:sp macro="" textlink="">
      <xdr:nvSpPr>
        <xdr:cNvPr id="143" name="n_4aveValue【道路】&#10;一人当たり延長"/>
        <xdr:cNvSpPr txBox="1"/>
      </xdr:nvSpPr>
      <xdr:spPr>
        <a:xfrm>
          <a:off x="6705111" y="655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148051</xdr:rowOff>
    </xdr:from>
    <xdr:ext cx="534377" cy="259045"/>
    <xdr:sp macro="" textlink="">
      <xdr:nvSpPr>
        <xdr:cNvPr id="144" name="n_1mainValue【道路】&#10;一人当たり延長"/>
        <xdr:cNvSpPr txBox="1"/>
      </xdr:nvSpPr>
      <xdr:spPr>
        <a:xfrm>
          <a:off x="9359411" y="64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10093</xdr:rowOff>
    </xdr:from>
    <xdr:ext cx="534377" cy="259045"/>
    <xdr:sp macro="" textlink="">
      <xdr:nvSpPr>
        <xdr:cNvPr id="145" name="n_2mainValue【道路】&#10;一人当たり延長"/>
        <xdr:cNvSpPr txBox="1"/>
      </xdr:nvSpPr>
      <xdr:spPr>
        <a:xfrm>
          <a:off x="8483111" y="618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15991</xdr:rowOff>
    </xdr:from>
    <xdr:ext cx="534377" cy="259045"/>
    <xdr:sp macro="" textlink="">
      <xdr:nvSpPr>
        <xdr:cNvPr id="146" name="n_3mainValue【道路】&#10;一人当たり延長"/>
        <xdr:cNvSpPr txBox="1"/>
      </xdr:nvSpPr>
      <xdr:spPr>
        <a:xfrm>
          <a:off x="7594111" y="61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26598</xdr:rowOff>
    </xdr:from>
    <xdr:ext cx="534377" cy="259045"/>
    <xdr:sp macro="" textlink="">
      <xdr:nvSpPr>
        <xdr:cNvPr id="147" name="n_4mainValue【道路】&#10;一人当たり延長"/>
        <xdr:cNvSpPr txBox="1"/>
      </xdr:nvSpPr>
      <xdr:spPr>
        <a:xfrm>
          <a:off x="6705111" y="619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49530</xdr:rowOff>
    </xdr:from>
    <xdr:to>
      <xdr:col>24</xdr:col>
      <xdr:colOff>62865</xdr:colOff>
      <xdr:row>64</xdr:row>
      <xdr:rowOff>93345</xdr:rowOff>
    </xdr:to>
    <xdr:cxnSp macro="">
      <xdr:nvCxnSpPr>
        <xdr:cNvPr id="171" name="直線コネクタ 170"/>
        <xdr:cNvCxnSpPr/>
      </xdr:nvCxnSpPr>
      <xdr:spPr>
        <a:xfrm flipV="1">
          <a:off x="4634865" y="965073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97172</xdr:rowOff>
    </xdr:from>
    <xdr:ext cx="405111" cy="259045"/>
    <xdr:sp macro="" textlink="">
      <xdr:nvSpPr>
        <xdr:cNvPr id="172" name="【橋りょう・トンネル】&#10;有形固定資産減価償却率最小値テキスト"/>
        <xdr:cNvSpPr txBox="1"/>
      </xdr:nvSpPr>
      <xdr:spPr>
        <a:xfrm>
          <a:off x="4673600" y="1106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93345</xdr:rowOff>
    </xdr:from>
    <xdr:to>
      <xdr:col>24</xdr:col>
      <xdr:colOff>152400</xdr:colOff>
      <xdr:row>64</xdr:row>
      <xdr:rowOff>93345</xdr:rowOff>
    </xdr:to>
    <xdr:cxnSp macro="">
      <xdr:nvCxnSpPr>
        <xdr:cNvPr id="173" name="直線コネクタ 172"/>
        <xdr:cNvCxnSpPr/>
      </xdr:nvCxnSpPr>
      <xdr:spPr>
        <a:xfrm>
          <a:off x="4546600" y="1106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167657</xdr:rowOff>
    </xdr:from>
    <xdr:ext cx="340478" cy="259045"/>
    <xdr:sp macro="" textlink="">
      <xdr:nvSpPr>
        <xdr:cNvPr id="174" name="【橋りょう・トンネル】&#10;有形固定資産減価償却率最大値テキスト"/>
        <xdr:cNvSpPr txBox="1"/>
      </xdr:nvSpPr>
      <xdr:spPr>
        <a:xfrm>
          <a:off x="4673600" y="94259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49530</xdr:rowOff>
    </xdr:from>
    <xdr:to>
      <xdr:col>24</xdr:col>
      <xdr:colOff>152400</xdr:colOff>
      <xdr:row>56</xdr:row>
      <xdr:rowOff>49530</xdr:rowOff>
    </xdr:to>
    <xdr:cxnSp macro="">
      <xdr:nvCxnSpPr>
        <xdr:cNvPr id="175" name="直線コネクタ 174"/>
        <xdr:cNvCxnSpPr/>
      </xdr:nvCxnSpPr>
      <xdr:spPr>
        <a:xfrm>
          <a:off x="4546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70502</xdr:rowOff>
    </xdr:from>
    <xdr:ext cx="405111" cy="259045"/>
    <xdr:sp macro="" textlink="">
      <xdr:nvSpPr>
        <xdr:cNvPr id="176" name="【橋りょう・トンネル】&#10;有形固定資産減価償却率平均値テキスト"/>
        <xdr:cNvSpPr txBox="1"/>
      </xdr:nvSpPr>
      <xdr:spPr>
        <a:xfrm>
          <a:off x="4673600" y="10700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92075</xdr:rowOff>
    </xdr:from>
    <xdr:to>
      <xdr:col>24</xdr:col>
      <xdr:colOff>114300</xdr:colOff>
      <xdr:row>63</xdr:row>
      <xdr:rowOff>22225</xdr:rowOff>
    </xdr:to>
    <xdr:sp macro="" textlink="">
      <xdr:nvSpPr>
        <xdr:cNvPr id="177" name="フローチャート: 判断 176"/>
        <xdr:cNvSpPr/>
      </xdr:nvSpPr>
      <xdr:spPr>
        <a:xfrm>
          <a:off x="45847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50165</xdr:rowOff>
    </xdr:from>
    <xdr:to>
      <xdr:col>20</xdr:col>
      <xdr:colOff>38100</xdr:colOff>
      <xdr:row>62</xdr:row>
      <xdr:rowOff>151765</xdr:rowOff>
    </xdr:to>
    <xdr:sp macro="" textlink="">
      <xdr:nvSpPr>
        <xdr:cNvPr id="178" name="フローチャート: 判断 177"/>
        <xdr:cNvSpPr/>
      </xdr:nvSpPr>
      <xdr:spPr>
        <a:xfrm>
          <a:off x="37465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27305</xdr:rowOff>
    </xdr:from>
    <xdr:to>
      <xdr:col>15</xdr:col>
      <xdr:colOff>101600</xdr:colOff>
      <xdr:row>62</xdr:row>
      <xdr:rowOff>128905</xdr:rowOff>
    </xdr:to>
    <xdr:sp macro="" textlink="">
      <xdr:nvSpPr>
        <xdr:cNvPr id="179" name="フローチャート: 判断 178"/>
        <xdr:cNvSpPr/>
      </xdr:nvSpPr>
      <xdr:spPr>
        <a:xfrm>
          <a:off x="2857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80" name="フローチャート: 判断 179"/>
        <xdr:cNvSpPr/>
      </xdr:nvSpPr>
      <xdr:spPr>
        <a:xfrm>
          <a:off x="196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xdr:nvSpPr>
        <xdr:cNvPr id="181" name="フローチャート: 判断 180"/>
        <xdr:cNvSpPr/>
      </xdr:nvSpPr>
      <xdr:spPr>
        <a:xfrm>
          <a:off x="1079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101600</xdr:rowOff>
    </xdr:from>
    <xdr:to>
      <xdr:col>24</xdr:col>
      <xdr:colOff>114300</xdr:colOff>
      <xdr:row>62</xdr:row>
      <xdr:rowOff>31750</xdr:rowOff>
    </xdr:to>
    <xdr:sp macro="" textlink="">
      <xdr:nvSpPr>
        <xdr:cNvPr id="187" name="楕円 186"/>
        <xdr:cNvSpPr/>
      </xdr:nvSpPr>
      <xdr:spPr>
        <a:xfrm>
          <a:off x="45847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124477</xdr:rowOff>
    </xdr:from>
    <xdr:ext cx="405111" cy="259045"/>
    <xdr:sp macro="" textlink="">
      <xdr:nvSpPr>
        <xdr:cNvPr id="188" name="【橋りょう・トンネル】&#10;有形固定資産減価償却率該当値テキスト"/>
        <xdr:cNvSpPr txBox="1"/>
      </xdr:nvSpPr>
      <xdr:spPr>
        <a:xfrm>
          <a:off x="4673600" y="1041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84455</xdr:rowOff>
    </xdr:from>
    <xdr:to>
      <xdr:col>20</xdr:col>
      <xdr:colOff>38100</xdr:colOff>
      <xdr:row>62</xdr:row>
      <xdr:rowOff>14605</xdr:rowOff>
    </xdr:to>
    <xdr:sp macro="" textlink="">
      <xdr:nvSpPr>
        <xdr:cNvPr id="189" name="楕円 188"/>
        <xdr:cNvSpPr/>
      </xdr:nvSpPr>
      <xdr:spPr>
        <a:xfrm>
          <a:off x="3746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135255</xdr:rowOff>
    </xdr:from>
    <xdr:to>
      <xdr:col>24</xdr:col>
      <xdr:colOff>63500</xdr:colOff>
      <xdr:row>61</xdr:row>
      <xdr:rowOff>152400</xdr:rowOff>
    </xdr:to>
    <xdr:cxnSp macro="">
      <xdr:nvCxnSpPr>
        <xdr:cNvPr id="190" name="直線コネクタ 189"/>
        <xdr:cNvCxnSpPr/>
      </xdr:nvCxnSpPr>
      <xdr:spPr>
        <a:xfrm>
          <a:off x="3797300" y="105937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65405</xdr:rowOff>
    </xdr:from>
    <xdr:to>
      <xdr:col>15</xdr:col>
      <xdr:colOff>101600</xdr:colOff>
      <xdr:row>61</xdr:row>
      <xdr:rowOff>167005</xdr:rowOff>
    </xdr:to>
    <xdr:sp macro="" textlink="">
      <xdr:nvSpPr>
        <xdr:cNvPr id="191" name="楕円 190"/>
        <xdr:cNvSpPr/>
      </xdr:nvSpPr>
      <xdr:spPr>
        <a:xfrm>
          <a:off x="2857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116205</xdr:rowOff>
    </xdr:from>
    <xdr:to>
      <xdr:col>19</xdr:col>
      <xdr:colOff>177800</xdr:colOff>
      <xdr:row>61</xdr:row>
      <xdr:rowOff>135255</xdr:rowOff>
    </xdr:to>
    <xdr:cxnSp macro="">
      <xdr:nvCxnSpPr>
        <xdr:cNvPr id="192" name="直線コネクタ 191"/>
        <xdr:cNvCxnSpPr/>
      </xdr:nvCxnSpPr>
      <xdr:spPr>
        <a:xfrm>
          <a:off x="2908300" y="105746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141605</xdr:rowOff>
    </xdr:from>
    <xdr:to>
      <xdr:col>10</xdr:col>
      <xdr:colOff>165100</xdr:colOff>
      <xdr:row>62</xdr:row>
      <xdr:rowOff>71755</xdr:rowOff>
    </xdr:to>
    <xdr:sp macro="" textlink="">
      <xdr:nvSpPr>
        <xdr:cNvPr id="193" name="楕円 192"/>
        <xdr:cNvSpPr/>
      </xdr:nvSpPr>
      <xdr:spPr>
        <a:xfrm>
          <a:off x="1968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116205</xdr:rowOff>
    </xdr:from>
    <xdr:to>
      <xdr:col>15</xdr:col>
      <xdr:colOff>50800</xdr:colOff>
      <xdr:row>62</xdr:row>
      <xdr:rowOff>20955</xdr:rowOff>
    </xdr:to>
    <xdr:cxnSp macro="">
      <xdr:nvCxnSpPr>
        <xdr:cNvPr id="194" name="直線コネクタ 193"/>
        <xdr:cNvCxnSpPr/>
      </xdr:nvCxnSpPr>
      <xdr:spPr>
        <a:xfrm flipV="1">
          <a:off x="2019300" y="1057465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126365</xdr:rowOff>
    </xdr:from>
    <xdr:to>
      <xdr:col>6</xdr:col>
      <xdr:colOff>38100</xdr:colOff>
      <xdr:row>62</xdr:row>
      <xdr:rowOff>56515</xdr:rowOff>
    </xdr:to>
    <xdr:sp macro="" textlink="">
      <xdr:nvSpPr>
        <xdr:cNvPr id="195" name="楕円 194"/>
        <xdr:cNvSpPr/>
      </xdr:nvSpPr>
      <xdr:spPr>
        <a:xfrm>
          <a:off x="1079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5715</xdr:rowOff>
    </xdr:from>
    <xdr:to>
      <xdr:col>10</xdr:col>
      <xdr:colOff>114300</xdr:colOff>
      <xdr:row>62</xdr:row>
      <xdr:rowOff>20955</xdr:rowOff>
    </xdr:to>
    <xdr:cxnSp macro="">
      <xdr:nvCxnSpPr>
        <xdr:cNvPr id="196" name="直線コネクタ 195"/>
        <xdr:cNvCxnSpPr/>
      </xdr:nvCxnSpPr>
      <xdr:spPr>
        <a:xfrm>
          <a:off x="1130300" y="1063561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142892</xdr:rowOff>
    </xdr:from>
    <xdr:ext cx="405111" cy="259045"/>
    <xdr:sp macro="" textlink="">
      <xdr:nvSpPr>
        <xdr:cNvPr id="197" name="n_1aveValue【橋りょう・トンネル】&#10;有形固定資産減価償却率"/>
        <xdr:cNvSpPr txBox="1"/>
      </xdr:nvSpPr>
      <xdr:spPr>
        <a:xfrm>
          <a:off x="35820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120032</xdr:rowOff>
    </xdr:from>
    <xdr:ext cx="405111" cy="259045"/>
    <xdr:sp macro="" textlink="">
      <xdr:nvSpPr>
        <xdr:cNvPr id="198" name="n_2aveValue【橋りょう・トンネル】&#10;有形固定資産減価償却率"/>
        <xdr:cNvSpPr txBox="1"/>
      </xdr:nvSpPr>
      <xdr:spPr>
        <a:xfrm>
          <a:off x="2705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70502</xdr:rowOff>
    </xdr:from>
    <xdr:ext cx="405111" cy="259045"/>
    <xdr:sp macro="" textlink="">
      <xdr:nvSpPr>
        <xdr:cNvPr id="199" name="n_3aveValue【橋りょう・トンネル】&#10;有形固定資産減価償却率"/>
        <xdr:cNvSpPr txBox="1"/>
      </xdr:nvSpPr>
      <xdr:spPr>
        <a:xfrm>
          <a:off x="1816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74312</xdr:rowOff>
    </xdr:from>
    <xdr:ext cx="405111" cy="259045"/>
    <xdr:sp macro="" textlink="">
      <xdr:nvSpPr>
        <xdr:cNvPr id="200" name="n_4aveValue【橋りょう・トンネル】&#10;有形固定資産減価償却率"/>
        <xdr:cNvSpPr txBox="1"/>
      </xdr:nvSpPr>
      <xdr:spPr>
        <a:xfrm>
          <a:off x="927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31132</xdr:rowOff>
    </xdr:from>
    <xdr:ext cx="405111" cy="259045"/>
    <xdr:sp macro="" textlink="">
      <xdr:nvSpPr>
        <xdr:cNvPr id="201" name="n_1mainValue【橋りょう・トンネル】&#10;有形固定資産減価償却率"/>
        <xdr:cNvSpPr txBox="1"/>
      </xdr:nvSpPr>
      <xdr:spPr>
        <a:xfrm>
          <a:off x="35820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12082</xdr:rowOff>
    </xdr:from>
    <xdr:ext cx="405111" cy="259045"/>
    <xdr:sp macro="" textlink="">
      <xdr:nvSpPr>
        <xdr:cNvPr id="202" name="n_2mainValue【橋りょう・トンネル】&#10;有形固定資産減価償却率"/>
        <xdr:cNvSpPr txBox="1"/>
      </xdr:nvSpPr>
      <xdr:spPr>
        <a:xfrm>
          <a:off x="2705744" y="1029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88282</xdr:rowOff>
    </xdr:from>
    <xdr:ext cx="405111" cy="259045"/>
    <xdr:sp macro="" textlink="">
      <xdr:nvSpPr>
        <xdr:cNvPr id="203" name="n_3mainValue【橋りょう・トンネル】&#10;有形固定資産減価償却率"/>
        <xdr:cNvSpPr txBox="1"/>
      </xdr:nvSpPr>
      <xdr:spPr>
        <a:xfrm>
          <a:off x="1816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73042</xdr:rowOff>
    </xdr:from>
    <xdr:ext cx="405111" cy="259045"/>
    <xdr:sp macro="" textlink="">
      <xdr:nvSpPr>
        <xdr:cNvPr id="204" name="n_4mainValue【橋りょう・トンネル】&#10;有形固定資産減価償却率"/>
        <xdr:cNvSpPr txBox="1"/>
      </xdr:nvSpPr>
      <xdr:spPr>
        <a:xfrm>
          <a:off x="927744" y="1036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110378</xdr:rowOff>
    </xdr:from>
    <xdr:to>
      <xdr:col>54</xdr:col>
      <xdr:colOff>189865</xdr:colOff>
      <xdr:row>63</xdr:row>
      <xdr:rowOff>156857</xdr:rowOff>
    </xdr:to>
    <xdr:cxnSp macro="">
      <xdr:nvCxnSpPr>
        <xdr:cNvPr id="226" name="直線コネクタ 225"/>
        <xdr:cNvCxnSpPr/>
      </xdr:nvCxnSpPr>
      <xdr:spPr>
        <a:xfrm flipV="1">
          <a:off x="10476865" y="9540128"/>
          <a:ext cx="0" cy="141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160684</xdr:rowOff>
    </xdr:from>
    <xdr:ext cx="534377" cy="259045"/>
    <xdr:sp macro="" textlink="">
      <xdr:nvSpPr>
        <xdr:cNvPr id="227" name="【橋りょう・トンネル】&#10;一人当たり有形固定資産（償却資産）額最小値テキスト"/>
        <xdr:cNvSpPr txBox="1"/>
      </xdr:nvSpPr>
      <xdr:spPr>
        <a:xfrm>
          <a:off x="10515600" y="1096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156857</xdr:rowOff>
    </xdr:from>
    <xdr:to>
      <xdr:col>55</xdr:col>
      <xdr:colOff>88900</xdr:colOff>
      <xdr:row>63</xdr:row>
      <xdr:rowOff>156857</xdr:rowOff>
    </xdr:to>
    <xdr:cxnSp macro="">
      <xdr:nvCxnSpPr>
        <xdr:cNvPr id="228" name="直線コネクタ 227"/>
        <xdr:cNvCxnSpPr/>
      </xdr:nvCxnSpPr>
      <xdr:spPr>
        <a:xfrm>
          <a:off x="10388600" y="1095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57055</xdr:rowOff>
    </xdr:from>
    <xdr:ext cx="690189" cy="259045"/>
    <xdr:sp macro="" textlink="">
      <xdr:nvSpPr>
        <xdr:cNvPr id="229" name="【橋りょう・トンネル】&#10;一人当たり有形固定資産（償却資産）額最大値テキスト"/>
        <xdr:cNvSpPr txBox="1"/>
      </xdr:nvSpPr>
      <xdr:spPr>
        <a:xfrm>
          <a:off x="10515600" y="9315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110378</xdr:rowOff>
    </xdr:from>
    <xdr:to>
      <xdr:col>55</xdr:col>
      <xdr:colOff>88900</xdr:colOff>
      <xdr:row>55</xdr:row>
      <xdr:rowOff>110378</xdr:rowOff>
    </xdr:to>
    <xdr:cxnSp macro="">
      <xdr:nvCxnSpPr>
        <xdr:cNvPr id="230" name="直線コネクタ 229"/>
        <xdr:cNvCxnSpPr/>
      </xdr:nvCxnSpPr>
      <xdr:spPr>
        <a:xfrm>
          <a:off x="10388600" y="95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6166</xdr:rowOff>
    </xdr:from>
    <xdr:ext cx="599010" cy="259045"/>
    <xdr:sp macro="" textlink="">
      <xdr:nvSpPr>
        <xdr:cNvPr id="231" name="【橋りょう・トンネル】&#10;一人当たり有形固定資産（償却資産）額平均値テキスト"/>
        <xdr:cNvSpPr txBox="1"/>
      </xdr:nvSpPr>
      <xdr:spPr>
        <a:xfrm>
          <a:off x="10515600" y="10464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154739</xdr:rowOff>
    </xdr:from>
    <xdr:to>
      <xdr:col>55</xdr:col>
      <xdr:colOff>50800</xdr:colOff>
      <xdr:row>62</xdr:row>
      <xdr:rowOff>84889</xdr:rowOff>
    </xdr:to>
    <xdr:sp macro="" textlink="">
      <xdr:nvSpPr>
        <xdr:cNvPr id="232" name="フローチャート: 判断 231"/>
        <xdr:cNvSpPr/>
      </xdr:nvSpPr>
      <xdr:spPr>
        <a:xfrm>
          <a:off x="10426700" y="106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151342</xdr:rowOff>
    </xdr:from>
    <xdr:to>
      <xdr:col>50</xdr:col>
      <xdr:colOff>165100</xdr:colOff>
      <xdr:row>62</xdr:row>
      <xdr:rowOff>81492</xdr:rowOff>
    </xdr:to>
    <xdr:sp macro="" textlink="">
      <xdr:nvSpPr>
        <xdr:cNvPr id="233" name="フローチャート: 判断 232"/>
        <xdr:cNvSpPr/>
      </xdr:nvSpPr>
      <xdr:spPr>
        <a:xfrm>
          <a:off x="95885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159878</xdr:rowOff>
    </xdr:from>
    <xdr:to>
      <xdr:col>46</xdr:col>
      <xdr:colOff>38100</xdr:colOff>
      <xdr:row>62</xdr:row>
      <xdr:rowOff>90028</xdr:rowOff>
    </xdr:to>
    <xdr:sp macro="" textlink="">
      <xdr:nvSpPr>
        <xdr:cNvPr id="234" name="フローチャート: 判断 233"/>
        <xdr:cNvSpPr/>
      </xdr:nvSpPr>
      <xdr:spPr>
        <a:xfrm>
          <a:off x="8699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11171</xdr:rowOff>
    </xdr:from>
    <xdr:to>
      <xdr:col>41</xdr:col>
      <xdr:colOff>101600</xdr:colOff>
      <xdr:row>62</xdr:row>
      <xdr:rowOff>112771</xdr:rowOff>
    </xdr:to>
    <xdr:sp macro="" textlink="">
      <xdr:nvSpPr>
        <xdr:cNvPr id="235" name="フローチャート: 判断 234"/>
        <xdr:cNvSpPr/>
      </xdr:nvSpPr>
      <xdr:spPr>
        <a:xfrm>
          <a:off x="7810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40067</xdr:rowOff>
    </xdr:from>
    <xdr:to>
      <xdr:col>36</xdr:col>
      <xdr:colOff>165100</xdr:colOff>
      <xdr:row>62</xdr:row>
      <xdr:rowOff>141667</xdr:rowOff>
    </xdr:to>
    <xdr:sp macro="" textlink="">
      <xdr:nvSpPr>
        <xdr:cNvPr id="236" name="フローチャート: 判断 235"/>
        <xdr:cNvSpPr/>
      </xdr:nvSpPr>
      <xdr:spPr>
        <a:xfrm>
          <a:off x="6921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4575</xdr:rowOff>
    </xdr:from>
    <xdr:to>
      <xdr:col>55</xdr:col>
      <xdr:colOff>50800</xdr:colOff>
      <xdr:row>63</xdr:row>
      <xdr:rowOff>106175</xdr:rowOff>
    </xdr:to>
    <xdr:sp macro="" textlink="">
      <xdr:nvSpPr>
        <xdr:cNvPr id="242" name="楕円 241"/>
        <xdr:cNvSpPr/>
      </xdr:nvSpPr>
      <xdr:spPr>
        <a:xfrm>
          <a:off x="10426700" y="108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90952</xdr:rowOff>
    </xdr:from>
    <xdr:ext cx="599010" cy="259045"/>
    <xdr:sp macro="" textlink="">
      <xdr:nvSpPr>
        <xdr:cNvPr id="243" name="【橋りょう・トンネル】&#10;一人当たり有形固定資産（償却資産）額該当値テキスト"/>
        <xdr:cNvSpPr txBox="1"/>
      </xdr:nvSpPr>
      <xdr:spPr>
        <a:xfrm>
          <a:off x="10515600" y="1072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8237</xdr:rowOff>
    </xdr:from>
    <xdr:to>
      <xdr:col>50</xdr:col>
      <xdr:colOff>165100</xdr:colOff>
      <xdr:row>63</xdr:row>
      <xdr:rowOff>109837</xdr:rowOff>
    </xdr:to>
    <xdr:sp macro="" textlink="">
      <xdr:nvSpPr>
        <xdr:cNvPr id="244" name="楕円 243"/>
        <xdr:cNvSpPr/>
      </xdr:nvSpPr>
      <xdr:spPr>
        <a:xfrm>
          <a:off x="9588500" y="1080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55375</xdr:rowOff>
    </xdr:from>
    <xdr:to>
      <xdr:col>55</xdr:col>
      <xdr:colOff>0</xdr:colOff>
      <xdr:row>63</xdr:row>
      <xdr:rowOff>59037</xdr:rowOff>
    </xdr:to>
    <xdr:cxnSp macro="">
      <xdr:nvCxnSpPr>
        <xdr:cNvPr id="245" name="直線コネクタ 244"/>
        <xdr:cNvCxnSpPr/>
      </xdr:nvCxnSpPr>
      <xdr:spPr>
        <a:xfrm flipV="1">
          <a:off x="9639300" y="10856725"/>
          <a:ext cx="838200" cy="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10958</xdr:rowOff>
    </xdr:from>
    <xdr:to>
      <xdr:col>46</xdr:col>
      <xdr:colOff>38100</xdr:colOff>
      <xdr:row>63</xdr:row>
      <xdr:rowOff>112558</xdr:rowOff>
    </xdr:to>
    <xdr:sp macro="" textlink="">
      <xdr:nvSpPr>
        <xdr:cNvPr id="246" name="楕円 245"/>
        <xdr:cNvSpPr/>
      </xdr:nvSpPr>
      <xdr:spPr>
        <a:xfrm>
          <a:off x="8699500" y="1081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59037</xdr:rowOff>
    </xdr:from>
    <xdr:to>
      <xdr:col>50</xdr:col>
      <xdr:colOff>114300</xdr:colOff>
      <xdr:row>63</xdr:row>
      <xdr:rowOff>61758</xdr:rowOff>
    </xdr:to>
    <xdr:cxnSp macro="">
      <xdr:nvCxnSpPr>
        <xdr:cNvPr id="247" name="直線コネクタ 246"/>
        <xdr:cNvCxnSpPr/>
      </xdr:nvCxnSpPr>
      <xdr:spPr>
        <a:xfrm flipV="1">
          <a:off x="8750300" y="10860387"/>
          <a:ext cx="8890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22770</xdr:rowOff>
    </xdr:from>
    <xdr:to>
      <xdr:col>41</xdr:col>
      <xdr:colOff>101600</xdr:colOff>
      <xdr:row>63</xdr:row>
      <xdr:rowOff>124370</xdr:rowOff>
    </xdr:to>
    <xdr:sp macro="" textlink="">
      <xdr:nvSpPr>
        <xdr:cNvPr id="248" name="楕円 247"/>
        <xdr:cNvSpPr/>
      </xdr:nvSpPr>
      <xdr:spPr>
        <a:xfrm>
          <a:off x="7810500" y="1082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61758</xdr:rowOff>
    </xdr:from>
    <xdr:to>
      <xdr:col>45</xdr:col>
      <xdr:colOff>177800</xdr:colOff>
      <xdr:row>63</xdr:row>
      <xdr:rowOff>73570</xdr:rowOff>
    </xdr:to>
    <xdr:cxnSp macro="">
      <xdr:nvCxnSpPr>
        <xdr:cNvPr id="249" name="直線コネクタ 248"/>
        <xdr:cNvCxnSpPr/>
      </xdr:nvCxnSpPr>
      <xdr:spPr>
        <a:xfrm flipV="1">
          <a:off x="7861300" y="10863108"/>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25362</xdr:rowOff>
    </xdr:from>
    <xdr:to>
      <xdr:col>36</xdr:col>
      <xdr:colOff>165100</xdr:colOff>
      <xdr:row>63</xdr:row>
      <xdr:rowOff>126962</xdr:rowOff>
    </xdr:to>
    <xdr:sp macro="" textlink="">
      <xdr:nvSpPr>
        <xdr:cNvPr id="250" name="楕円 249"/>
        <xdr:cNvSpPr/>
      </xdr:nvSpPr>
      <xdr:spPr>
        <a:xfrm>
          <a:off x="6921500" y="1082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73570</xdr:rowOff>
    </xdr:from>
    <xdr:to>
      <xdr:col>41</xdr:col>
      <xdr:colOff>50800</xdr:colOff>
      <xdr:row>63</xdr:row>
      <xdr:rowOff>76162</xdr:rowOff>
    </xdr:to>
    <xdr:cxnSp macro="">
      <xdr:nvCxnSpPr>
        <xdr:cNvPr id="251" name="直線コネクタ 250"/>
        <xdr:cNvCxnSpPr/>
      </xdr:nvCxnSpPr>
      <xdr:spPr>
        <a:xfrm flipV="1">
          <a:off x="6972300" y="10874920"/>
          <a:ext cx="8890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98019</xdr:rowOff>
    </xdr:from>
    <xdr:ext cx="599010" cy="259045"/>
    <xdr:sp macro="" textlink="">
      <xdr:nvSpPr>
        <xdr:cNvPr id="252" name="n_1aveValue【橋りょう・トンネル】&#10;一人当たり有形固定資産（償却資産）額"/>
        <xdr:cNvSpPr txBox="1"/>
      </xdr:nvSpPr>
      <xdr:spPr>
        <a:xfrm>
          <a:off x="9327095" y="103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106555</xdr:rowOff>
    </xdr:from>
    <xdr:ext cx="599010" cy="259045"/>
    <xdr:sp macro="" textlink="">
      <xdr:nvSpPr>
        <xdr:cNvPr id="253" name="n_2aveValue【橋りょう・トンネル】&#10;一人当たり有形固定資産（償却資産）額"/>
        <xdr:cNvSpPr txBox="1"/>
      </xdr:nvSpPr>
      <xdr:spPr>
        <a:xfrm>
          <a:off x="84507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129298</xdr:rowOff>
    </xdr:from>
    <xdr:ext cx="599010" cy="259045"/>
    <xdr:sp macro="" textlink="">
      <xdr:nvSpPr>
        <xdr:cNvPr id="254" name="n_3aveValue【橋りょう・トンネル】&#10;一人当たり有形固定資産（償却資産）額"/>
        <xdr:cNvSpPr txBox="1"/>
      </xdr:nvSpPr>
      <xdr:spPr>
        <a:xfrm>
          <a:off x="7561795" y="1041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158194</xdr:rowOff>
    </xdr:from>
    <xdr:ext cx="599010" cy="259045"/>
    <xdr:sp macro="" textlink="">
      <xdr:nvSpPr>
        <xdr:cNvPr id="255" name="n_4aveValue【橋りょう・トンネル】&#10;一人当たり有形固定資産（償却資産）額"/>
        <xdr:cNvSpPr txBox="1"/>
      </xdr:nvSpPr>
      <xdr:spPr>
        <a:xfrm>
          <a:off x="6672795" y="1044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100964</xdr:rowOff>
    </xdr:from>
    <xdr:ext cx="599010" cy="259045"/>
    <xdr:sp macro="" textlink="">
      <xdr:nvSpPr>
        <xdr:cNvPr id="256" name="n_1mainValue【橋りょう・トンネル】&#10;一人当たり有形固定資産（償却資産）額"/>
        <xdr:cNvSpPr txBox="1"/>
      </xdr:nvSpPr>
      <xdr:spPr>
        <a:xfrm>
          <a:off x="9327095" y="1090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103685</xdr:rowOff>
    </xdr:from>
    <xdr:ext cx="599010" cy="259045"/>
    <xdr:sp macro="" textlink="">
      <xdr:nvSpPr>
        <xdr:cNvPr id="257" name="n_2mainValue【橋りょう・トンネル】&#10;一人当たり有形固定資産（償却資産）額"/>
        <xdr:cNvSpPr txBox="1"/>
      </xdr:nvSpPr>
      <xdr:spPr>
        <a:xfrm>
          <a:off x="8450795" y="109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115497</xdr:rowOff>
    </xdr:from>
    <xdr:ext cx="599010" cy="259045"/>
    <xdr:sp macro="" textlink="">
      <xdr:nvSpPr>
        <xdr:cNvPr id="258" name="n_3mainValue【橋りょう・トンネル】&#10;一人当たり有形固定資産（償却資産）額"/>
        <xdr:cNvSpPr txBox="1"/>
      </xdr:nvSpPr>
      <xdr:spPr>
        <a:xfrm>
          <a:off x="7561795" y="1091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118089</xdr:rowOff>
    </xdr:from>
    <xdr:ext cx="599010" cy="259045"/>
    <xdr:sp macro="" textlink="">
      <xdr:nvSpPr>
        <xdr:cNvPr id="259" name="n_4mainValue【橋りょう・トンネル】&#10;一人当たり有形固定資産（償却資産）額"/>
        <xdr:cNvSpPr txBox="1"/>
      </xdr:nvSpPr>
      <xdr:spPr>
        <a:xfrm>
          <a:off x="6672795" y="1091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147828</xdr:rowOff>
    </xdr:from>
    <xdr:to>
      <xdr:col>24</xdr:col>
      <xdr:colOff>62865</xdr:colOff>
      <xdr:row>86</xdr:row>
      <xdr:rowOff>10668</xdr:rowOff>
    </xdr:to>
    <xdr:cxnSp macro="">
      <xdr:nvCxnSpPr>
        <xdr:cNvPr id="282" name="直線コネクタ 281"/>
        <xdr:cNvCxnSpPr/>
      </xdr:nvCxnSpPr>
      <xdr:spPr>
        <a:xfrm flipV="1">
          <a:off x="4634865" y="135209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14495</xdr:rowOff>
    </xdr:from>
    <xdr:ext cx="405111" cy="259045"/>
    <xdr:sp macro="" textlink="">
      <xdr:nvSpPr>
        <xdr:cNvPr id="283" name="【公営住宅】&#10;有形固定資産減価償却率最小値テキスト"/>
        <xdr:cNvSpPr txBox="1"/>
      </xdr:nvSpPr>
      <xdr:spPr>
        <a:xfrm>
          <a:off x="4673600" y="1475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xdr:rowOff>
    </xdr:from>
    <xdr:to>
      <xdr:col>24</xdr:col>
      <xdr:colOff>152400</xdr:colOff>
      <xdr:row>86</xdr:row>
      <xdr:rowOff>10668</xdr:rowOff>
    </xdr:to>
    <xdr:cxnSp macro="">
      <xdr:nvCxnSpPr>
        <xdr:cNvPr id="284" name="直線コネクタ 283"/>
        <xdr:cNvCxnSpPr/>
      </xdr:nvCxnSpPr>
      <xdr:spPr>
        <a:xfrm>
          <a:off x="4546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94505</xdr:rowOff>
    </xdr:from>
    <xdr:ext cx="405111" cy="259045"/>
    <xdr:sp macro="" textlink="">
      <xdr:nvSpPr>
        <xdr:cNvPr id="285" name="【公営住宅】&#10;有形固定資産減価償却率最大値テキスト"/>
        <xdr:cNvSpPr txBox="1"/>
      </xdr:nvSpPr>
      <xdr:spPr>
        <a:xfrm>
          <a:off x="4673600" y="1329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147828</xdr:rowOff>
    </xdr:from>
    <xdr:to>
      <xdr:col>24</xdr:col>
      <xdr:colOff>152400</xdr:colOff>
      <xdr:row>78</xdr:row>
      <xdr:rowOff>147828</xdr:rowOff>
    </xdr:to>
    <xdr:cxnSp macro="">
      <xdr:nvCxnSpPr>
        <xdr:cNvPr id="286" name="直線コネクタ 285"/>
        <xdr:cNvCxnSpPr/>
      </xdr:nvCxnSpPr>
      <xdr:spPr>
        <a:xfrm>
          <a:off x="4546600" y="135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53612</xdr:rowOff>
    </xdr:from>
    <xdr:ext cx="405111" cy="259045"/>
    <xdr:sp macro="" textlink="">
      <xdr:nvSpPr>
        <xdr:cNvPr id="287" name="【公営住宅】&#10;有形固定資産減価償却率平均値テキスト"/>
        <xdr:cNvSpPr txBox="1"/>
      </xdr:nvSpPr>
      <xdr:spPr>
        <a:xfrm>
          <a:off x="4673600" y="13941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30735</xdr:rowOff>
    </xdr:from>
    <xdr:to>
      <xdr:col>24</xdr:col>
      <xdr:colOff>114300</xdr:colOff>
      <xdr:row>82</xdr:row>
      <xdr:rowOff>132335</xdr:rowOff>
    </xdr:to>
    <xdr:sp macro="" textlink="">
      <xdr:nvSpPr>
        <xdr:cNvPr id="288" name="フローチャート: 判断 287"/>
        <xdr:cNvSpPr/>
      </xdr:nvSpPr>
      <xdr:spPr>
        <a:xfrm>
          <a:off x="45847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122174</xdr:rowOff>
    </xdr:from>
    <xdr:to>
      <xdr:col>20</xdr:col>
      <xdr:colOff>38100</xdr:colOff>
      <xdr:row>82</xdr:row>
      <xdr:rowOff>52324</xdr:rowOff>
    </xdr:to>
    <xdr:sp macro="" textlink="">
      <xdr:nvSpPr>
        <xdr:cNvPr id="289" name="フローチャート: 判断 288"/>
        <xdr:cNvSpPr/>
      </xdr:nvSpPr>
      <xdr:spPr>
        <a:xfrm>
          <a:off x="3746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103887</xdr:rowOff>
    </xdr:from>
    <xdr:to>
      <xdr:col>15</xdr:col>
      <xdr:colOff>101600</xdr:colOff>
      <xdr:row>82</xdr:row>
      <xdr:rowOff>34037</xdr:rowOff>
    </xdr:to>
    <xdr:sp macro="" textlink="">
      <xdr:nvSpPr>
        <xdr:cNvPr id="290" name="フローチャート: 判断 289"/>
        <xdr:cNvSpPr/>
      </xdr:nvSpPr>
      <xdr:spPr>
        <a:xfrm>
          <a:off x="2857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158750</xdr:rowOff>
    </xdr:from>
    <xdr:to>
      <xdr:col>10</xdr:col>
      <xdr:colOff>165100</xdr:colOff>
      <xdr:row>82</xdr:row>
      <xdr:rowOff>88900</xdr:rowOff>
    </xdr:to>
    <xdr:sp macro="" textlink="">
      <xdr:nvSpPr>
        <xdr:cNvPr id="291" name="フローチャート: 判断 290"/>
        <xdr:cNvSpPr/>
      </xdr:nvSpPr>
      <xdr:spPr>
        <a:xfrm>
          <a:off x="196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122174</xdr:rowOff>
    </xdr:from>
    <xdr:to>
      <xdr:col>6</xdr:col>
      <xdr:colOff>38100</xdr:colOff>
      <xdr:row>82</xdr:row>
      <xdr:rowOff>52324</xdr:rowOff>
    </xdr:to>
    <xdr:sp macro="" textlink="">
      <xdr:nvSpPr>
        <xdr:cNvPr id="292" name="フローチャート: 判断 291"/>
        <xdr:cNvSpPr/>
      </xdr:nvSpPr>
      <xdr:spPr>
        <a:xfrm>
          <a:off x="1079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76454</xdr:rowOff>
    </xdr:from>
    <xdr:to>
      <xdr:col>24</xdr:col>
      <xdr:colOff>114300</xdr:colOff>
      <xdr:row>85</xdr:row>
      <xdr:rowOff>6604</xdr:rowOff>
    </xdr:to>
    <xdr:sp macro="" textlink="">
      <xdr:nvSpPr>
        <xdr:cNvPr id="298" name="楕円 297"/>
        <xdr:cNvSpPr/>
      </xdr:nvSpPr>
      <xdr:spPr>
        <a:xfrm>
          <a:off x="45847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54881</xdr:rowOff>
    </xdr:from>
    <xdr:ext cx="405111" cy="259045"/>
    <xdr:sp macro="" textlink="">
      <xdr:nvSpPr>
        <xdr:cNvPr id="299" name="【公営住宅】&#10;有形固定資産減価償却率該当値テキスト"/>
        <xdr:cNvSpPr txBox="1"/>
      </xdr:nvSpPr>
      <xdr:spPr>
        <a:xfrm>
          <a:off x="4673600" y="1445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62737</xdr:rowOff>
    </xdr:from>
    <xdr:to>
      <xdr:col>20</xdr:col>
      <xdr:colOff>38100</xdr:colOff>
      <xdr:row>84</xdr:row>
      <xdr:rowOff>164337</xdr:rowOff>
    </xdr:to>
    <xdr:sp macro="" textlink="">
      <xdr:nvSpPr>
        <xdr:cNvPr id="300" name="楕円 299"/>
        <xdr:cNvSpPr/>
      </xdr:nvSpPr>
      <xdr:spPr>
        <a:xfrm>
          <a:off x="3746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113537</xdr:rowOff>
    </xdr:from>
    <xdr:to>
      <xdr:col>24</xdr:col>
      <xdr:colOff>63500</xdr:colOff>
      <xdr:row>84</xdr:row>
      <xdr:rowOff>127254</xdr:rowOff>
    </xdr:to>
    <xdr:cxnSp macro="">
      <xdr:nvCxnSpPr>
        <xdr:cNvPr id="301" name="直線コネクタ 300"/>
        <xdr:cNvCxnSpPr/>
      </xdr:nvCxnSpPr>
      <xdr:spPr>
        <a:xfrm>
          <a:off x="3797300" y="1451533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49022</xdr:rowOff>
    </xdr:from>
    <xdr:to>
      <xdr:col>15</xdr:col>
      <xdr:colOff>101600</xdr:colOff>
      <xdr:row>84</xdr:row>
      <xdr:rowOff>150622</xdr:rowOff>
    </xdr:to>
    <xdr:sp macro="" textlink="">
      <xdr:nvSpPr>
        <xdr:cNvPr id="302" name="楕円 301"/>
        <xdr:cNvSpPr/>
      </xdr:nvSpPr>
      <xdr:spPr>
        <a:xfrm>
          <a:off x="285750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99822</xdr:rowOff>
    </xdr:from>
    <xdr:to>
      <xdr:col>19</xdr:col>
      <xdr:colOff>177800</xdr:colOff>
      <xdr:row>84</xdr:row>
      <xdr:rowOff>113537</xdr:rowOff>
    </xdr:to>
    <xdr:cxnSp macro="">
      <xdr:nvCxnSpPr>
        <xdr:cNvPr id="303" name="直線コネクタ 302"/>
        <xdr:cNvCxnSpPr/>
      </xdr:nvCxnSpPr>
      <xdr:spPr>
        <a:xfrm>
          <a:off x="2908300" y="1450162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122174</xdr:rowOff>
    </xdr:from>
    <xdr:to>
      <xdr:col>10</xdr:col>
      <xdr:colOff>165100</xdr:colOff>
      <xdr:row>85</xdr:row>
      <xdr:rowOff>52324</xdr:rowOff>
    </xdr:to>
    <xdr:sp macro="" textlink="">
      <xdr:nvSpPr>
        <xdr:cNvPr id="304" name="楕円 303"/>
        <xdr:cNvSpPr/>
      </xdr:nvSpPr>
      <xdr:spPr>
        <a:xfrm>
          <a:off x="1968500" y="14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99822</xdr:rowOff>
    </xdr:from>
    <xdr:to>
      <xdr:col>15</xdr:col>
      <xdr:colOff>50800</xdr:colOff>
      <xdr:row>85</xdr:row>
      <xdr:rowOff>1524</xdr:rowOff>
    </xdr:to>
    <xdr:cxnSp macro="">
      <xdr:nvCxnSpPr>
        <xdr:cNvPr id="305" name="直線コネクタ 304"/>
        <xdr:cNvCxnSpPr/>
      </xdr:nvCxnSpPr>
      <xdr:spPr>
        <a:xfrm flipV="1">
          <a:off x="2019300" y="1450162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28448</xdr:rowOff>
    </xdr:from>
    <xdr:to>
      <xdr:col>6</xdr:col>
      <xdr:colOff>38100</xdr:colOff>
      <xdr:row>85</xdr:row>
      <xdr:rowOff>130048</xdr:rowOff>
    </xdr:to>
    <xdr:sp macro="" textlink="">
      <xdr:nvSpPr>
        <xdr:cNvPr id="306" name="楕円 305"/>
        <xdr:cNvSpPr/>
      </xdr:nvSpPr>
      <xdr:spPr>
        <a:xfrm>
          <a:off x="10795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1524</xdr:rowOff>
    </xdr:from>
    <xdr:to>
      <xdr:col>10</xdr:col>
      <xdr:colOff>114300</xdr:colOff>
      <xdr:row>85</xdr:row>
      <xdr:rowOff>79248</xdr:rowOff>
    </xdr:to>
    <xdr:cxnSp macro="">
      <xdr:nvCxnSpPr>
        <xdr:cNvPr id="307" name="直線コネクタ 306"/>
        <xdr:cNvCxnSpPr/>
      </xdr:nvCxnSpPr>
      <xdr:spPr>
        <a:xfrm flipV="1">
          <a:off x="1130300" y="1457477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68851</xdr:rowOff>
    </xdr:from>
    <xdr:ext cx="405111" cy="259045"/>
    <xdr:sp macro="" textlink="">
      <xdr:nvSpPr>
        <xdr:cNvPr id="308" name="n_1aveValue【公営住宅】&#10;有形固定資産減価償却率"/>
        <xdr:cNvSpPr txBox="1"/>
      </xdr:nvSpPr>
      <xdr:spPr>
        <a:xfrm>
          <a:off x="35820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50564</xdr:rowOff>
    </xdr:from>
    <xdr:ext cx="405111" cy="259045"/>
    <xdr:sp macro="" textlink="">
      <xdr:nvSpPr>
        <xdr:cNvPr id="309" name="n_2aveValue【公営住宅】&#10;有形固定資産減価償却率"/>
        <xdr:cNvSpPr txBox="1"/>
      </xdr:nvSpPr>
      <xdr:spPr>
        <a:xfrm>
          <a:off x="2705744" y="1376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105427</xdr:rowOff>
    </xdr:from>
    <xdr:ext cx="405111" cy="259045"/>
    <xdr:sp macro="" textlink="">
      <xdr:nvSpPr>
        <xdr:cNvPr id="310" name="n_3aveValue【公営住宅】&#10;有形固定資産減価償却率"/>
        <xdr:cNvSpPr txBox="1"/>
      </xdr:nvSpPr>
      <xdr:spPr>
        <a:xfrm>
          <a:off x="1816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68851</xdr:rowOff>
    </xdr:from>
    <xdr:ext cx="405111" cy="259045"/>
    <xdr:sp macro="" textlink="">
      <xdr:nvSpPr>
        <xdr:cNvPr id="311" name="n_4aveValue【公営住宅】&#10;有形固定資産減価償却率"/>
        <xdr:cNvSpPr txBox="1"/>
      </xdr:nvSpPr>
      <xdr:spPr>
        <a:xfrm>
          <a:off x="927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155464</xdr:rowOff>
    </xdr:from>
    <xdr:ext cx="405111" cy="259045"/>
    <xdr:sp macro="" textlink="">
      <xdr:nvSpPr>
        <xdr:cNvPr id="312" name="n_1mainValue【公営住宅】&#10;有形固定資産減価償却率"/>
        <xdr:cNvSpPr txBox="1"/>
      </xdr:nvSpPr>
      <xdr:spPr>
        <a:xfrm>
          <a:off x="3582044" y="1455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141749</xdr:rowOff>
    </xdr:from>
    <xdr:ext cx="405111" cy="259045"/>
    <xdr:sp macro="" textlink="">
      <xdr:nvSpPr>
        <xdr:cNvPr id="313" name="n_2mainValue【公営住宅】&#10;有形固定資産減価償却率"/>
        <xdr:cNvSpPr txBox="1"/>
      </xdr:nvSpPr>
      <xdr:spPr>
        <a:xfrm>
          <a:off x="2705744" y="1454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43451</xdr:rowOff>
    </xdr:from>
    <xdr:ext cx="405111" cy="259045"/>
    <xdr:sp macro="" textlink="">
      <xdr:nvSpPr>
        <xdr:cNvPr id="314" name="n_3mainValue【公営住宅】&#10;有形固定資産減価償却率"/>
        <xdr:cNvSpPr txBox="1"/>
      </xdr:nvSpPr>
      <xdr:spPr>
        <a:xfrm>
          <a:off x="1816744" y="1461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121175</xdr:rowOff>
    </xdr:from>
    <xdr:ext cx="405111" cy="259045"/>
    <xdr:sp macro="" textlink="">
      <xdr:nvSpPr>
        <xdr:cNvPr id="315" name="n_4mainValue【公営住宅】&#10;有形固定資産減価償却率"/>
        <xdr:cNvSpPr txBox="1"/>
      </xdr:nvSpPr>
      <xdr:spPr>
        <a:xfrm>
          <a:off x="927744" y="1469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85</xdr:row>
      <xdr:rowOff>164288</xdr:rowOff>
    </xdr:to>
    <xdr:cxnSp macro="">
      <xdr:nvCxnSpPr>
        <xdr:cNvPr id="337" name="直線コネクタ 336"/>
        <xdr:cNvCxnSpPr/>
      </xdr:nvCxnSpPr>
      <xdr:spPr>
        <a:xfrm flipV="1">
          <a:off x="10476865" y="13325247"/>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xdr:cNvSpPr txBox="1"/>
      </xdr:nvSpPr>
      <xdr:spPr>
        <a:xfrm>
          <a:off x="10515600" y="1474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xdr:cNvCxnSpPr/>
      </xdr:nvCxnSpPr>
      <xdr:spPr>
        <a:xfrm>
          <a:off x="10388600" y="1473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0" name="【公営住宅】&#10;一人当たり面積最大値テキスト"/>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1" name="直線コネクタ 340"/>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63213</xdr:rowOff>
    </xdr:from>
    <xdr:ext cx="469744" cy="259045"/>
    <xdr:sp macro="" textlink="">
      <xdr:nvSpPr>
        <xdr:cNvPr id="342" name="【公営住宅】&#10;一人当たり面積平均値テキスト"/>
        <xdr:cNvSpPr txBox="1"/>
      </xdr:nvSpPr>
      <xdr:spPr>
        <a:xfrm>
          <a:off x="10515600" y="1412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40336</xdr:rowOff>
    </xdr:from>
    <xdr:to>
      <xdr:col>55</xdr:col>
      <xdr:colOff>50800</xdr:colOff>
      <xdr:row>83</xdr:row>
      <xdr:rowOff>141936</xdr:rowOff>
    </xdr:to>
    <xdr:sp macro="" textlink="">
      <xdr:nvSpPr>
        <xdr:cNvPr id="343" name="フローチャート: 判断 342"/>
        <xdr:cNvSpPr/>
      </xdr:nvSpPr>
      <xdr:spPr>
        <a:xfrm>
          <a:off x="10426700" y="1427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75540</xdr:rowOff>
    </xdr:from>
    <xdr:to>
      <xdr:col>50</xdr:col>
      <xdr:colOff>165100</xdr:colOff>
      <xdr:row>84</xdr:row>
      <xdr:rowOff>5690</xdr:rowOff>
    </xdr:to>
    <xdr:sp macro="" textlink="">
      <xdr:nvSpPr>
        <xdr:cNvPr id="344" name="フローチャート: 判断 343"/>
        <xdr:cNvSpPr/>
      </xdr:nvSpPr>
      <xdr:spPr>
        <a:xfrm>
          <a:off x="95885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64567</xdr:rowOff>
    </xdr:from>
    <xdr:to>
      <xdr:col>46</xdr:col>
      <xdr:colOff>38100</xdr:colOff>
      <xdr:row>83</xdr:row>
      <xdr:rowOff>166167</xdr:rowOff>
    </xdr:to>
    <xdr:sp macro="" textlink="">
      <xdr:nvSpPr>
        <xdr:cNvPr id="345" name="フローチャート: 判断 344"/>
        <xdr:cNvSpPr/>
      </xdr:nvSpPr>
      <xdr:spPr>
        <a:xfrm>
          <a:off x="8699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116687</xdr:rowOff>
    </xdr:from>
    <xdr:to>
      <xdr:col>41</xdr:col>
      <xdr:colOff>101600</xdr:colOff>
      <xdr:row>84</xdr:row>
      <xdr:rowOff>46837</xdr:rowOff>
    </xdr:to>
    <xdr:sp macro="" textlink="">
      <xdr:nvSpPr>
        <xdr:cNvPr id="346" name="フローチャート: 判断 345"/>
        <xdr:cNvSpPr/>
      </xdr:nvSpPr>
      <xdr:spPr>
        <a:xfrm>
          <a:off x="7810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112573</xdr:rowOff>
    </xdr:from>
    <xdr:to>
      <xdr:col>36</xdr:col>
      <xdr:colOff>165100</xdr:colOff>
      <xdr:row>84</xdr:row>
      <xdr:rowOff>42723</xdr:rowOff>
    </xdr:to>
    <xdr:sp macro="" textlink="">
      <xdr:nvSpPr>
        <xdr:cNvPr id="347" name="フローチャート: 判断 346"/>
        <xdr:cNvSpPr/>
      </xdr:nvSpPr>
      <xdr:spPr>
        <a:xfrm>
          <a:off x="6921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113488</xdr:rowOff>
    </xdr:from>
    <xdr:to>
      <xdr:col>55</xdr:col>
      <xdr:colOff>50800</xdr:colOff>
      <xdr:row>86</xdr:row>
      <xdr:rowOff>43638</xdr:rowOff>
    </xdr:to>
    <xdr:sp macro="" textlink="">
      <xdr:nvSpPr>
        <xdr:cNvPr id="353" name="楕円 352"/>
        <xdr:cNvSpPr/>
      </xdr:nvSpPr>
      <xdr:spPr>
        <a:xfrm>
          <a:off x="10426700" y="146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28415</xdr:rowOff>
    </xdr:from>
    <xdr:ext cx="469744" cy="259045"/>
    <xdr:sp macro="" textlink="">
      <xdr:nvSpPr>
        <xdr:cNvPr id="354" name="【公営住宅】&#10;一人当たり面積該当値テキスト"/>
        <xdr:cNvSpPr txBox="1"/>
      </xdr:nvSpPr>
      <xdr:spPr>
        <a:xfrm>
          <a:off x="10515600" y="1460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114402</xdr:rowOff>
    </xdr:from>
    <xdr:to>
      <xdr:col>50</xdr:col>
      <xdr:colOff>165100</xdr:colOff>
      <xdr:row>86</xdr:row>
      <xdr:rowOff>44552</xdr:rowOff>
    </xdr:to>
    <xdr:sp macro="" textlink="">
      <xdr:nvSpPr>
        <xdr:cNvPr id="355" name="楕円 354"/>
        <xdr:cNvSpPr/>
      </xdr:nvSpPr>
      <xdr:spPr>
        <a:xfrm>
          <a:off x="9588500" y="146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164288</xdr:rowOff>
    </xdr:from>
    <xdr:to>
      <xdr:col>55</xdr:col>
      <xdr:colOff>0</xdr:colOff>
      <xdr:row>85</xdr:row>
      <xdr:rowOff>165202</xdr:rowOff>
    </xdr:to>
    <xdr:cxnSp macro="">
      <xdr:nvCxnSpPr>
        <xdr:cNvPr id="356" name="直線コネクタ 355"/>
        <xdr:cNvCxnSpPr/>
      </xdr:nvCxnSpPr>
      <xdr:spPr>
        <a:xfrm flipV="1">
          <a:off x="9639300" y="14737538"/>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114858</xdr:rowOff>
    </xdr:from>
    <xdr:to>
      <xdr:col>46</xdr:col>
      <xdr:colOff>38100</xdr:colOff>
      <xdr:row>86</xdr:row>
      <xdr:rowOff>45008</xdr:rowOff>
    </xdr:to>
    <xdr:sp macro="" textlink="">
      <xdr:nvSpPr>
        <xdr:cNvPr id="357" name="楕円 356"/>
        <xdr:cNvSpPr/>
      </xdr:nvSpPr>
      <xdr:spPr>
        <a:xfrm>
          <a:off x="8699500" y="1468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165202</xdr:rowOff>
    </xdr:from>
    <xdr:to>
      <xdr:col>50</xdr:col>
      <xdr:colOff>114300</xdr:colOff>
      <xdr:row>85</xdr:row>
      <xdr:rowOff>165658</xdr:rowOff>
    </xdr:to>
    <xdr:cxnSp macro="">
      <xdr:nvCxnSpPr>
        <xdr:cNvPr id="358" name="直線コネクタ 357"/>
        <xdr:cNvCxnSpPr/>
      </xdr:nvCxnSpPr>
      <xdr:spPr>
        <a:xfrm flipV="1">
          <a:off x="8750300" y="14738452"/>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115315</xdr:rowOff>
    </xdr:from>
    <xdr:to>
      <xdr:col>41</xdr:col>
      <xdr:colOff>101600</xdr:colOff>
      <xdr:row>86</xdr:row>
      <xdr:rowOff>45465</xdr:rowOff>
    </xdr:to>
    <xdr:sp macro="" textlink="">
      <xdr:nvSpPr>
        <xdr:cNvPr id="359" name="楕円 358"/>
        <xdr:cNvSpPr/>
      </xdr:nvSpPr>
      <xdr:spPr>
        <a:xfrm>
          <a:off x="7810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165658</xdr:rowOff>
    </xdr:from>
    <xdr:to>
      <xdr:col>45</xdr:col>
      <xdr:colOff>177800</xdr:colOff>
      <xdr:row>85</xdr:row>
      <xdr:rowOff>166115</xdr:rowOff>
    </xdr:to>
    <xdr:cxnSp macro="">
      <xdr:nvCxnSpPr>
        <xdr:cNvPr id="360" name="直線コネクタ 359"/>
        <xdr:cNvCxnSpPr/>
      </xdr:nvCxnSpPr>
      <xdr:spPr>
        <a:xfrm flipV="1">
          <a:off x="7861300" y="1473890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114402</xdr:rowOff>
    </xdr:from>
    <xdr:to>
      <xdr:col>36</xdr:col>
      <xdr:colOff>165100</xdr:colOff>
      <xdr:row>86</xdr:row>
      <xdr:rowOff>44552</xdr:rowOff>
    </xdr:to>
    <xdr:sp macro="" textlink="">
      <xdr:nvSpPr>
        <xdr:cNvPr id="361" name="楕円 360"/>
        <xdr:cNvSpPr/>
      </xdr:nvSpPr>
      <xdr:spPr>
        <a:xfrm>
          <a:off x="6921500" y="146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165202</xdr:rowOff>
    </xdr:from>
    <xdr:to>
      <xdr:col>41</xdr:col>
      <xdr:colOff>50800</xdr:colOff>
      <xdr:row>85</xdr:row>
      <xdr:rowOff>166115</xdr:rowOff>
    </xdr:to>
    <xdr:cxnSp macro="">
      <xdr:nvCxnSpPr>
        <xdr:cNvPr id="362" name="直線コネクタ 361"/>
        <xdr:cNvCxnSpPr/>
      </xdr:nvCxnSpPr>
      <xdr:spPr>
        <a:xfrm>
          <a:off x="6972300" y="14738452"/>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22217</xdr:rowOff>
    </xdr:from>
    <xdr:ext cx="469744" cy="259045"/>
    <xdr:sp macro="" textlink="">
      <xdr:nvSpPr>
        <xdr:cNvPr id="363" name="n_1aveValue【公営住宅】&#10;一人当たり面積"/>
        <xdr:cNvSpPr txBox="1"/>
      </xdr:nvSpPr>
      <xdr:spPr>
        <a:xfrm>
          <a:off x="9391727" y="1408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11244</xdr:rowOff>
    </xdr:from>
    <xdr:ext cx="469744" cy="259045"/>
    <xdr:sp macro="" textlink="">
      <xdr:nvSpPr>
        <xdr:cNvPr id="364" name="n_2aveValue【公営住宅】&#10;一人当たり面積"/>
        <xdr:cNvSpPr txBox="1"/>
      </xdr:nvSpPr>
      <xdr:spPr>
        <a:xfrm>
          <a:off x="8515427" y="1407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63364</xdr:rowOff>
    </xdr:from>
    <xdr:ext cx="469744" cy="259045"/>
    <xdr:sp macro="" textlink="">
      <xdr:nvSpPr>
        <xdr:cNvPr id="365" name="n_3aveValue【公営住宅】&#10;一人当たり面積"/>
        <xdr:cNvSpPr txBox="1"/>
      </xdr:nvSpPr>
      <xdr:spPr>
        <a:xfrm>
          <a:off x="7626427" y="14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59250</xdr:rowOff>
    </xdr:from>
    <xdr:ext cx="469744" cy="259045"/>
    <xdr:sp macro="" textlink="">
      <xdr:nvSpPr>
        <xdr:cNvPr id="366" name="n_4aveValue【公営住宅】&#10;一人当たり面積"/>
        <xdr:cNvSpPr txBox="1"/>
      </xdr:nvSpPr>
      <xdr:spPr>
        <a:xfrm>
          <a:off x="67374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35679</xdr:rowOff>
    </xdr:from>
    <xdr:ext cx="469744" cy="259045"/>
    <xdr:sp macro="" textlink="">
      <xdr:nvSpPr>
        <xdr:cNvPr id="367" name="n_1mainValue【公営住宅】&#10;一人当たり面積"/>
        <xdr:cNvSpPr txBox="1"/>
      </xdr:nvSpPr>
      <xdr:spPr>
        <a:xfrm>
          <a:off x="9391727" y="1478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36135</xdr:rowOff>
    </xdr:from>
    <xdr:ext cx="469744" cy="259045"/>
    <xdr:sp macro="" textlink="">
      <xdr:nvSpPr>
        <xdr:cNvPr id="368" name="n_2mainValue【公営住宅】&#10;一人当たり面積"/>
        <xdr:cNvSpPr txBox="1"/>
      </xdr:nvSpPr>
      <xdr:spPr>
        <a:xfrm>
          <a:off x="8515427" y="1478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36592</xdr:rowOff>
    </xdr:from>
    <xdr:ext cx="469744" cy="259045"/>
    <xdr:sp macro="" textlink="">
      <xdr:nvSpPr>
        <xdr:cNvPr id="369" name="n_3mainValue【公営住宅】&#10;一人当たり面積"/>
        <xdr:cNvSpPr txBox="1"/>
      </xdr:nvSpPr>
      <xdr:spPr>
        <a:xfrm>
          <a:off x="7626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35679</xdr:rowOff>
    </xdr:from>
    <xdr:ext cx="469744" cy="259045"/>
    <xdr:sp macro="" textlink="">
      <xdr:nvSpPr>
        <xdr:cNvPr id="370" name="n_4mainValue【公営住宅】&#10;一人当たり面積"/>
        <xdr:cNvSpPr txBox="1"/>
      </xdr:nvSpPr>
      <xdr:spPr>
        <a:xfrm>
          <a:off x="6737427" y="1478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9" name="テキスト ボックス 3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9" name="テキスト ボックス 4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42</xdr:row>
      <xdr:rowOff>38100</xdr:rowOff>
    </xdr:to>
    <xdr:cxnSp macro="">
      <xdr:nvCxnSpPr>
        <xdr:cNvPr id="411" name="直線コネクタ 410"/>
        <xdr:cNvCxnSpPr/>
      </xdr:nvCxnSpPr>
      <xdr:spPr>
        <a:xfrm flipV="1">
          <a:off x="16318864" y="581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3" name="直線コネクタ 41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414" name="【認定こども園・幼稚園・保育所】&#10;有形固定資産減価償却率最大値テキスト"/>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415" name="直線コネクタ 414"/>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42562</xdr:rowOff>
    </xdr:from>
    <xdr:ext cx="405111" cy="259045"/>
    <xdr:sp macro="" textlink="">
      <xdr:nvSpPr>
        <xdr:cNvPr id="416" name="【認定こども園・幼稚園・保育所】&#10;有形固定資産減価償却率平均値テキスト"/>
        <xdr:cNvSpPr txBox="1"/>
      </xdr:nvSpPr>
      <xdr:spPr>
        <a:xfrm>
          <a:off x="16357600" y="621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17" name="フローチャート: 判断 416"/>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18" name="フローチャート: 判断 417"/>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19" name="フローチャート: 判断 418"/>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86995</xdr:rowOff>
    </xdr:to>
    <xdr:sp macro="" textlink="">
      <xdr:nvSpPr>
        <xdr:cNvPr id="420" name="フローチャート: 判断 419"/>
        <xdr:cNvSpPr/>
      </xdr:nvSpPr>
      <xdr:spPr>
        <a:xfrm>
          <a:off x="13652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137795</xdr:rowOff>
    </xdr:from>
    <xdr:to>
      <xdr:col>67</xdr:col>
      <xdr:colOff>101600</xdr:colOff>
      <xdr:row>37</xdr:row>
      <xdr:rowOff>67945</xdr:rowOff>
    </xdr:to>
    <xdr:sp macro="" textlink="">
      <xdr:nvSpPr>
        <xdr:cNvPr id="421" name="フローチャート: 判断 420"/>
        <xdr:cNvSpPr/>
      </xdr:nvSpPr>
      <xdr:spPr>
        <a:xfrm>
          <a:off x="12763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74930</xdr:rowOff>
    </xdr:from>
    <xdr:to>
      <xdr:col>85</xdr:col>
      <xdr:colOff>177800</xdr:colOff>
      <xdr:row>40</xdr:row>
      <xdr:rowOff>5080</xdr:rowOff>
    </xdr:to>
    <xdr:sp macro="" textlink="">
      <xdr:nvSpPr>
        <xdr:cNvPr id="427" name="楕円 426"/>
        <xdr:cNvSpPr/>
      </xdr:nvSpPr>
      <xdr:spPr>
        <a:xfrm>
          <a:off x="162687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53357</xdr:rowOff>
    </xdr:from>
    <xdr:ext cx="405111" cy="259045"/>
    <xdr:sp macro="" textlink="">
      <xdr:nvSpPr>
        <xdr:cNvPr id="428" name="【認定こども園・幼稚園・保育所】&#10;有形固定資産減価償却率該当値テキスト"/>
        <xdr:cNvSpPr txBox="1"/>
      </xdr:nvSpPr>
      <xdr:spPr>
        <a:xfrm>
          <a:off x="16357600"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29210</xdr:rowOff>
    </xdr:from>
    <xdr:to>
      <xdr:col>81</xdr:col>
      <xdr:colOff>101600</xdr:colOff>
      <xdr:row>39</xdr:row>
      <xdr:rowOff>130810</xdr:rowOff>
    </xdr:to>
    <xdr:sp macro="" textlink="">
      <xdr:nvSpPr>
        <xdr:cNvPr id="429" name="楕円 428"/>
        <xdr:cNvSpPr/>
      </xdr:nvSpPr>
      <xdr:spPr>
        <a:xfrm>
          <a:off x="15430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80010</xdr:rowOff>
    </xdr:from>
    <xdr:to>
      <xdr:col>85</xdr:col>
      <xdr:colOff>127000</xdr:colOff>
      <xdr:row>39</xdr:row>
      <xdr:rowOff>125730</xdr:rowOff>
    </xdr:to>
    <xdr:cxnSp macro="">
      <xdr:nvCxnSpPr>
        <xdr:cNvPr id="430" name="直線コネクタ 429"/>
        <xdr:cNvCxnSpPr/>
      </xdr:nvCxnSpPr>
      <xdr:spPr>
        <a:xfrm>
          <a:off x="15481300" y="6766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149225</xdr:rowOff>
    </xdr:from>
    <xdr:to>
      <xdr:col>76</xdr:col>
      <xdr:colOff>165100</xdr:colOff>
      <xdr:row>39</xdr:row>
      <xdr:rowOff>79375</xdr:rowOff>
    </xdr:to>
    <xdr:sp macro="" textlink="">
      <xdr:nvSpPr>
        <xdr:cNvPr id="431" name="楕円 430"/>
        <xdr:cNvSpPr/>
      </xdr:nvSpPr>
      <xdr:spPr>
        <a:xfrm>
          <a:off x="14541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28575</xdr:rowOff>
    </xdr:from>
    <xdr:to>
      <xdr:col>81</xdr:col>
      <xdr:colOff>50800</xdr:colOff>
      <xdr:row>39</xdr:row>
      <xdr:rowOff>80010</xdr:rowOff>
    </xdr:to>
    <xdr:cxnSp macro="">
      <xdr:nvCxnSpPr>
        <xdr:cNvPr id="432" name="直線コネクタ 431"/>
        <xdr:cNvCxnSpPr/>
      </xdr:nvCxnSpPr>
      <xdr:spPr>
        <a:xfrm>
          <a:off x="14592300" y="67151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97790</xdr:rowOff>
    </xdr:from>
    <xdr:to>
      <xdr:col>72</xdr:col>
      <xdr:colOff>38100</xdr:colOff>
      <xdr:row>39</xdr:row>
      <xdr:rowOff>27940</xdr:rowOff>
    </xdr:to>
    <xdr:sp macro="" textlink="">
      <xdr:nvSpPr>
        <xdr:cNvPr id="433" name="楕円 432"/>
        <xdr:cNvSpPr/>
      </xdr:nvSpPr>
      <xdr:spPr>
        <a:xfrm>
          <a:off x="13652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148590</xdr:rowOff>
    </xdr:from>
    <xdr:to>
      <xdr:col>76</xdr:col>
      <xdr:colOff>114300</xdr:colOff>
      <xdr:row>39</xdr:row>
      <xdr:rowOff>28575</xdr:rowOff>
    </xdr:to>
    <xdr:cxnSp macro="">
      <xdr:nvCxnSpPr>
        <xdr:cNvPr id="434" name="直線コネクタ 433"/>
        <xdr:cNvCxnSpPr/>
      </xdr:nvCxnSpPr>
      <xdr:spPr>
        <a:xfrm>
          <a:off x="13703300" y="66636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84455</xdr:rowOff>
    </xdr:from>
    <xdr:to>
      <xdr:col>67</xdr:col>
      <xdr:colOff>101600</xdr:colOff>
      <xdr:row>39</xdr:row>
      <xdr:rowOff>14605</xdr:rowOff>
    </xdr:to>
    <xdr:sp macro="" textlink="">
      <xdr:nvSpPr>
        <xdr:cNvPr id="435" name="楕円 434"/>
        <xdr:cNvSpPr/>
      </xdr:nvSpPr>
      <xdr:spPr>
        <a:xfrm>
          <a:off x="12763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135255</xdr:rowOff>
    </xdr:from>
    <xdr:to>
      <xdr:col>71</xdr:col>
      <xdr:colOff>177800</xdr:colOff>
      <xdr:row>38</xdr:row>
      <xdr:rowOff>148590</xdr:rowOff>
    </xdr:to>
    <xdr:cxnSp macro="">
      <xdr:nvCxnSpPr>
        <xdr:cNvPr id="436" name="直線コネクタ 435"/>
        <xdr:cNvCxnSpPr/>
      </xdr:nvCxnSpPr>
      <xdr:spPr>
        <a:xfrm>
          <a:off x="12814300" y="66503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437"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438" name="n_2aveValue【認定こども園・幼稚園・保育所】&#10;有形固定資産減価償却率"/>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103522</xdr:rowOff>
    </xdr:from>
    <xdr:ext cx="405111" cy="259045"/>
    <xdr:sp macro="" textlink="">
      <xdr:nvSpPr>
        <xdr:cNvPr id="439" name="n_3aveValue【認定こども園・幼稚園・保育所】&#10;有形固定資産減価償却率"/>
        <xdr:cNvSpPr txBox="1"/>
      </xdr:nvSpPr>
      <xdr:spPr>
        <a:xfrm>
          <a:off x="13500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84472</xdr:rowOff>
    </xdr:from>
    <xdr:ext cx="405111" cy="259045"/>
    <xdr:sp macro="" textlink="">
      <xdr:nvSpPr>
        <xdr:cNvPr id="440" name="n_4aveValue【認定こども園・幼稚園・保育所】&#10;有形固定資産減価償却率"/>
        <xdr:cNvSpPr txBox="1"/>
      </xdr:nvSpPr>
      <xdr:spPr>
        <a:xfrm>
          <a:off x="12611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121937</xdr:rowOff>
    </xdr:from>
    <xdr:ext cx="405111" cy="259045"/>
    <xdr:sp macro="" textlink="">
      <xdr:nvSpPr>
        <xdr:cNvPr id="441" name="n_1mainValue【認定こども園・幼稚園・保育所】&#10;有形固定資産減価償却率"/>
        <xdr:cNvSpPr txBox="1"/>
      </xdr:nvSpPr>
      <xdr:spPr>
        <a:xfrm>
          <a:off x="152660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70502</xdr:rowOff>
    </xdr:from>
    <xdr:ext cx="405111" cy="259045"/>
    <xdr:sp macro="" textlink="">
      <xdr:nvSpPr>
        <xdr:cNvPr id="442" name="n_2mainValue【認定こども園・幼稚園・保育所】&#10;有形固定資産減価償却率"/>
        <xdr:cNvSpPr txBox="1"/>
      </xdr:nvSpPr>
      <xdr:spPr>
        <a:xfrm>
          <a:off x="143897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19067</xdr:rowOff>
    </xdr:from>
    <xdr:ext cx="405111" cy="259045"/>
    <xdr:sp macro="" textlink="">
      <xdr:nvSpPr>
        <xdr:cNvPr id="443" name="n_3mainValue【認定こども園・幼稚園・保育所】&#10;有形固定資産減価償却率"/>
        <xdr:cNvSpPr txBox="1"/>
      </xdr:nvSpPr>
      <xdr:spPr>
        <a:xfrm>
          <a:off x="13500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5732</xdr:rowOff>
    </xdr:from>
    <xdr:ext cx="405111" cy="259045"/>
    <xdr:sp macro="" textlink="">
      <xdr:nvSpPr>
        <xdr:cNvPr id="444" name="n_4mainValue【認定こども園・幼稚園・保育所】&#10;有形固定資産減価償却率"/>
        <xdr:cNvSpPr txBox="1"/>
      </xdr:nvSpPr>
      <xdr:spPr>
        <a:xfrm>
          <a:off x="12611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5" name="直線コネクタ 4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6" name="テキスト ボックス 45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7" name="直線コネクタ 4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8" name="テキスト ボックス 45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0" name="テキスト ボックス 45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1" name="直線コネクタ 4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2" name="テキスト ボックス 46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3" name="直線コネクタ 4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4" name="テキスト ボックス 46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41</xdr:row>
      <xdr:rowOff>106680</xdr:rowOff>
    </xdr:to>
    <xdr:cxnSp macro="">
      <xdr:nvCxnSpPr>
        <xdr:cNvPr id="468" name="直線コネクタ 467"/>
        <xdr:cNvCxnSpPr/>
      </xdr:nvCxnSpPr>
      <xdr:spPr>
        <a:xfrm flipV="1">
          <a:off x="22160864" y="572643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110507</xdr:rowOff>
    </xdr:from>
    <xdr:ext cx="469744" cy="259045"/>
    <xdr:sp macro="" textlink="">
      <xdr:nvSpPr>
        <xdr:cNvPr id="469" name="【認定こども園・幼稚園・保育所】&#10;一人当たり面積最小値テキスト"/>
        <xdr:cNvSpPr txBox="1"/>
      </xdr:nvSpPr>
      <xdr:spPr>
        <a:xfrm>
          <a:off x="22199600"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106680</xdr:rowOff>
    </xdr:from>
    <xdr:to>
      <xdr:col>116</xdr:col>
      <xdr:colOff>152400</xdr:colOff>
      <xdr:row>41</xdr:row>
      <xdr:rowOff>106680</xdr:rowOff>
    </xdr:to>
    <xdr:cxnSp macro="">
      <xdr:nvCxnSpPr>
        <xdr:cNvPr id="470" name="直線コネクタ 469"/>
        <xdr:cNvCxnSpPr/>
      </xdr:nvCxnSpPr>
      <xdr:spPr>
        <a:xfrm>
          <a:off x="22072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1"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2" name="直線コネクタ 471"/>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29227</xdr:rowOff>
    </xdr:from>
    <xdr:ext cx="469744" cy="259045"/>
    <xdr:sp macro="" textlink="">
      <xdr:nvSpPr>
        <xdr:cNvPr id="473" name="【認定こども園・幼稚園・保育所】&#10;一人当たり面積平均値テキスト"/>
        <xdr:cNvSpPr txBox="1"/>
      </xdr:nvSpPr>
      <xdr:spPr>
        <a:xfrm>
          <a:off x="22199600" y="637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xdr:rowOff>
    </xdr:from>
    <xdr:to>
      <xdr:col>116</xdr:col>
      <xdr:colOff>114300</xdr:colOff>
      <xdr:row>38</xdr:row>
      <xdr:rowOff>107950</xdr:rowOff>
    </xdr:to>
    <xdr:sp macro="" textlink="">
      <xdr:nvSpPr>
        <xdr:cNvPr id="474" name="フローチャート: 判断 473"/>
        <xdr:cNvSpPr/>
      </xdr:nvSpPr>
      <xdr:spPr>
        <a:xfrm>
          <a:off x="22110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29210</xdr:rowOff>
    </xdr:from>
    <xdr:to>
      <xdr:col>112</xdr:col>
      <xdr:colOff>38100</xdr:colOff>
      <xdr:row>38</xdr:row>
      <xdr:rowOff>130810</xdr:rowOff>
    </xdr:to>
    <xdr:sp macro="" textlink="">
      <xdr:nvSpPr>
        <xdr:cNvPr id="475" name="フローチャート: 判断 474"/>
        <xdr:cNvSpPr/>
      </xdr:nvSpPr>
      <xdr:spPr>
        <a:xfrm>
          <a:off x="21272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25400</xdr:rowOff>
    </xdr:from>
    <xdr:to>
      <xdr:col>107</xdr:col>
      <xdr:colOff>101600</xdr:colOff>
      <xdr:row>38</xdr:row>
      <xdr:rowOff>127000</xdr:rowOff>
    </xdr:to>
    <xdr:sp macro="" textlink="">
      <xdr:nvSpPr>
        <xdr:cNvPr id="476" name="フローチャート: 判断 475"/>
        <xdr:cNvSpPr/>
      </xdr:nvSpPr>
      <xdr:spPr>
        <a:xfrm>
          <a:off x="2038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477" name="フローチャート: 判断 476"/>
        <xdr:cNvSpPr/>
      </xdr:nvSpPr>
      <xdr:spPr>
        <a:xfrm>
          <a:off x="19494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33020</xdr:rowOff>
    </xdr:from>
    <xdr:to>
      <xdr:col>98</xdr:col>
      <xdr:colOff>38100</xdr:colOff>
      <xdr:row>38</xdr:row>
      <xdr:rowOff>134620</xdr:rowOff>
    </xdr:to>
    <xdr:sp macro="" textlink="">
      <xdr:nvSpPr>
        <xdr:cNvPr id="478" name="フローチャート: 判断 477"/>
        <xdr:cNvSpPr/>
      </xdr:nvSpPr>
      <xdr:spPr>
        <a:xfrm>
          <a:off x="18605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84" name="楕円 483"/>
        <xdr:cNvSpPr/>
      </xdr:nvSpPr>
      <xdr:spPr>
        <a:xfrm>
          <a:off x="22110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64787</xdr:rowOff>
    </xdr:from>
    <xdr:ext cx="469744" cy="259045"/>
    <xdr:sp macro="" textlink="">
      <xdr:nvSpPr>
        <xdr:cNvPr id="485" name="【認定こども園・幼稚園・保育所】&#10;一人当たり面積該当値テキスト"/>
        <xdr:cNvSpPr txBox="1"/>
      </xdr:nvSpPr>
      <xdr:spPr>
        <a:xfrm>
          <a:off x="22199600"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97790</xdr:rowOff>
    </xdr:from>
    <xdr:to>
      <xdr:col>112</xdr:col>
      <xdr:colOff>38100</xdr:colOff>
      <xdr:row>39</xdr:row>
      <xdr:rowOff>27940</xdr:rowOff>
    </xdr:to>
    <xdr:sp macro="" textlink="">
      <xdr:nvSpPr>
        <xdr:cNvPr id="486" name="楕円 485"/>
        <xdr:cNvSpPr/>
      </xdr:nvSpPr>
      <xdr:spPr>
        <a:xfrm>
          <a:off x="21272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137160</xdr:rowOff>
    </xdr:from>
    <xdr:to>
      <xdr:col>116</xdr:col>
      <xdr:colOff>63500</xdr:colOff>
      <xdr:row>38</xdr:row>
      <xdr:rowOff>148590</xdr:rowOff>
    </xdr:to>
    <xdr:cxnSp macro="">
      <xdr:nvCxnSpPr>
        <xdr:cNvPr id="487" name="直線コネクタ 486"/>
        <xdr:cNvCxnSpPr/>
      </xdr:nvCxnSpPr>
      <xdr:spPr>
        <a:xfrm flipV="1">
          <a:off x="21323300" y="66522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105410</xdr:rowOff>
    </xdr:from>
    <xdr:to>
      <xdr:col>107</xdr:col>
      <xdr:colOff>101600</xdr:colOff>
      <xdr:row>39</xdr:row>
      <xdr:rowOff>35560</xdr:rowOff>
    </xdr:to>
    <xdr:sp macro="" textlink="">
      <xdr:nvSpPr>
        <xdr:cNvPr id="488" name="楕円 487"/>
        <xdr:cNvSpPr/>
      </xdr:nvSpPr>
      <xdr:spPr>
        <a:xfrm>
          <a:off x="20383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148590</xdr:rowOff>
    </xdr:from>
    <xdr:to>
      <xdr:col>111</xdr:col>
      <xdr:colOff>177800</xdr:colOff>
      <xdr:row>38</xdr:row>
      <xdr:rowOff>156210</xdr:rowOff>
    </xdr:to>
    <xdr:cxnSp macro="">
      <xdr:nvCxnSpPr>
        <xdr:cNvPr id="489" name="直線コネクタ 488"/>
        <xdr:cNvCxnSpPr/>
      </xdr:nvCxnSpPr>
      <xdr:spPr>
        <a:xfrm flipV="1">
          <a:off x="20434300" y="66636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109220</xdr:rowOff>
    </xdr:from>
    <xdr:to>
      <xdr:col>102</xdr:col>
      <xdr:colOff>165100</xdr:colOff>
      <xdr:row>39</xdr:row>
      <xdr:rowOff>39370</xdr:rowOff>
    </xdr:to>
    <xdr:sp macro="" textlink="">
      <xdr:nvSpPr>
        <xdr:cNvPr id="490" name="楕円 489"/>
        <xdr:cNvSpPr/>
      </xdr:nvSpPr>
      <xdr:spPr>
        <a:xfrm>
          <a:off x="19494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156210</xdr:rowOff>
    </xdr:from>
    <xdr:to>
      <xdr:col>107</xdr:col>
      <xdr:colOff>50800</xdr:colOff>
      <xdr:row>38</xdr:row>
      <xdr:rowOff>160020</xdr:rowOff>
    </xdr:to>
    <xdr:cxnSp macro="">
      <xdr:nvCxnSpPr>
        <xdr:cNvPr id="491" name="直線コネクタ 490"/>
        <xdr:cNvCxnSpPr/>
      </xdr:nvCxnSpPr>
      <xdr:spPr>
        <a:xfrm flipV="1">
          <a:off x="19545300" y="6671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116840</xdr:rowOff>
    </xdr:from>
    <xdr:to>
      <xdr:col>98</xdr:col>
      <xdr:colOff>38100</xdr:colOff>
      <xdr:row>39</xdr:row>
      <xdr:rowOff>46990</xdr:rowOff>
    </xdr:to>
    <xdr:sp macro="" textlink="">
      <xdr:nvSpPr>
        <xdr:cNvPr id="492" name="楕円 491"/>
        <xdr:cNvSpPr/>
      </xdr:nvSpPr>
      <xdr:spPr>
        <a:xfrm>
          <a:off x="18605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160020</xdr:rowOff>
    </xdr:from>
    <xdr:to>
      <xdr:col>102</xdr:col>
      <xdr:colOff>114300</xdr:colOff>
      <xdr:row>38</xdr:row>
      <xdr:rowOff>167640</xdr:rowOff>
    </xdr:to>
    <xdr:cxnSp macro="">
      <xdr:nvCxnSpPr>
        <xdr:cNvPr id="493" name="直線コネクタ 492"/>
        <xdr:cNvCxnSpPr/>
      </xdr:nvCxnSpPr>
      <xdr:spPr>
        <a:xfrm flipV="1">
          <a:off x="18656300" y="6675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147337</xdr:rowOff>
    </xdr:from>
    <xdr:ext cx="469744" cy="259045"/>
    <xdr:sp macro="" textlink="">
      <xdr:nvSpPr>
        <xdr:cNvPr id="494" name="n_1aveValue【認定こども園・幼稚園・保育所】&#10;一人当たり面積"/>
        <xdr:cNvSpPr txBox="1"/>
      </xdr:nvSpPr>
      <xdr:spPr>
        <a:xfrm>
          <a:off x="210757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143527</xdr:rowOff>
    </xdr:from>
    <xdr:ext cx="469744" cy="259045"/>
    <xdr:sp macro="" textlink="">
      <xdr:nvSpPr>
        <xdr:cNvPr id="495" name="n_2aveValue【認定こども園・幼稚園・保育所】&#10;一人当たり面積"/>
        <xdr:cNvSpPr txBox="1"/>
      </xdr:nvSpPr>
      <xdr:spPr>
        <a:xfrm>
          <a:off x="20199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162577</xdr:rowOff>
    </xdr:from>
    <xdr:ext cx="469744" cy="259045"/>
    <xdr:sp macro="" textlink="">
      <xdr:nvSpPr>
        <xdr:cNvPr id="496" name="n_3aveValue【認定こども園・幼稚園・保育所】&#10;一人当たり面積"/>
        <xdr:cNvSpPr txBox="1"/>
      </xdr:nvSpPr>
      <xdr:spPr>
        <a:xfrm>
          <a:off x="19310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151147</xdr:rowOff>
    </xdr:from>
    <xdr:ext cx="469744" cy="259045"/>
    <xdr:sp macro="" textlink="">
      <xdr:nvSpPr>
        <xdr:cNvPr id="497" name="n_4aveValue【認定こども園・幼稚園・保育所】&#10;一人当たり面積"/>
        <xdr:cNvSpPr txBox="1"/>
      </xdr:nvSpPr>
      <xdr:spPr>
        <a:xfrm>
          <a:off x="18421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19067</xdr:rowOff>
    </xdr:from>
    <xdr:ext cx="469744" cy="259045"/>
    <xdr:sp macro="" textlink="">
      <xdr:nvSpPr>
        <xdr:cNvPr id="498" name="n_1mainValue【認定こども園・幼稚園・保育所】&#10;一人当たり面積"/>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26687</xdr:rowOff>
    </xdr:from>
    <xdr:ext cx="469744" cy="259045"/>
    <xdr:sp macro="" textlink="">
      <xdr:nvSpPr>
        <xdr:cNvPr id="499" name="n_2mainValue【認定こども園・幼稚園・保育所】&#10;一人当たり面積"/>
        <xdr:cNvSpPr txBox="1"/>
      </xdr:nvSpPr>
      <xdr:spPr>
        <a:xfrm>
          <a:off x="20199427"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30497</xdr:rowOff>
    </xdr:from>
    <xdr:ext cx="469744" cy="259045"/>
    <xdr:sp macro="" textlink="">
      <xdr:nvSpPr>
        <xdr:cNvPr id="500" name="n_3mainValue【認定こども園・幼稚園・保育所】&#10;一人当たり面積"/>
        <xdr:cNvSpPr txBox="1"/>
      </xdr:nvSpPr>
      <xdr:spPr>
        <a:xfrm>
          <a:off x="19310427"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38117</xdr:rowOff>
    </xdr:from>
    <xdr:ext cx="469744" cy="259045"/>
    <xdr:sp macro="" textlink="">
      <xdr:nvSpPr>
        <xdr:cNvPr id="501" name="n_4mainValue【認定こども園・幼稚園・保育所】&#10;一人当たり面積"/>
        <xdr:cNvSpPr txBox="1"/>
      </xdr:nvSpPr>
      <xdr:spPr>
        <a:xfrm>
          <a:off x="18421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3" name="直線コネクタ 512"/>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4" name="テキスト ボックス 513"/>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5" name="直線コネクタ 514"/>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6" name="テキスト ボックス 515"/>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17" name="直線コネクタ 516"/>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18" name="テキスト ボックス 517"/>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1" name="直線コネクタ 520"/>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2" name="テキスト ボックス 521"/>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5" name="直線コネクタ 524"/>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6" name="テキスト ボックス 525"/>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63</xdr:row>
      <xdr:rowOff>137160</xdr:rowOff>
    </xdr:to>
    <xdr:cxnSp macro="">
      <xdr:nvCxnSpPr>
        <xdr:cNvPr id="530" name="直線コネクタ 529"/>
        <xdr:cNvCxnSpPr/>
      </xdr:nvCxnSpPr>
      <xdr:spPr>
        <a:xfrm flipV="1">
          <a:off x="16318864" y="954976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140987</xdr:rowOff>
    </xdr:from>
    <xdr:ext cx="405111" cy="259045"/>
    <xdr:sp macro="" textlink="">
      <xdr:nvSpPr>
        <xdr:cNvPr id="531" name="【学校施設】&#10;有形固定資産減価償却率最小値テキスト"/>
        <xdr:cNvSpPr txBox="1"/>
      </xdr:nvSpPr>
      <xdr:spPr>
        <a:xfrm>
          <a:off x="16357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137160</xdr:rowOff>
    </xdr:from>
    <xdr:to>
      <xdr:col>86</xdr:col>
      <xdr:colOff>25400</xdr:colOff>
      <xdr:row>63</xdr:row>
      <xdr:rowOff>137160</xdr:rowOff>
    </xdr:to>
    <xdr:cxnSp macro="">
      <xdr:nvCxnSpPr>
        <xdr:cNvPr id="532" name="直線コネクタ 531"/>
        <xdr:cNvCxnSpPr/>
      </xdr:nvCxnSpPr>
      <xdr:spPr>
        <a:xfrm>
          <a:off x="16230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533" name="【学校施設】&#10;有形固定資産減価償却率最大値テキスト"/>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534" name="直線コネクタ 533"/>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107649</xdr:rowOff>
    </xdr:from>
    <xdr:ext cx="405111" cy="259045"/>
    <xdr:sp macro="" textlink="">
      <xdr:nvSpPr>
        <xdr:cNvPr id="535" name="【学校施設】&#10;有形固定資産減価償却率平均値テキスト"/>
        <xdr:cNvSpPr txBox="1"/>
      </xdr:nvSpPr>
      <xdr:spPr>
        <a:xfrm>
          <a:off x="16357600" y="10223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129222</xdr:rowOff>
    </xdr:from>
    <xdr:to>
      <xdr:col>85</xdr:col>
      <xdr:colOff>177800</xdr:colOff>
      <xdr:row>60</xdr:row>
      <xdr:rowOff>59372</xdr:rowOff>
    </xdr:to>
    <xdr:sp macro="" textlink="">
      <xdr:nvSpPr>
        <xdr:cNvPr id="536" name="フローチャート: 判断 535"/>
        <xdr:cNvSpPr/>
      </xdr:nvSpPr>
      <xdr:spPr>
        <a:xfrm>
          <a:off x="16268700" y="10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40640</xdr:rowOff>
    </xdr:from>
    <xdr:to>
      <xdr:col>81</xdr:col>
      <xdr:colOff>101600</xdr:colOff>
      <xdr:row>59</xdr:row>
      <xdr:rowOff>142240</xdr:rowOff>
    </xdr:to>
    <xdr:sp macro="" textlink="">
      <xdr:nvSpPr>
        <xdr:cNvPr id="537" name="フローチャート: 判断 536"/>
        <xdr:cNvSpPr/>
      </xdr:nvSpPr>
      <xdr:spPr>
        <a:xfrm>
          <a:off x="15430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74930</xdr:rowOff>
    </xdr:from>
    <xdr:to>
      <xdr:col>76</xdr:col>
      <xdr:colOff>165100</xdr:colOff>
      <xdr:row>60</xdr:row>
      <xdr:rowOff>5080</xdr:rowOff>
    </xdr:to>
    <xdr:sp macro="" textlink="">
      <xdr:nvSpPr>
        <xdr:cNvPr id="538" name="フローチャート: 判断 537"/>
        <xdr:cNvSpPr/>
      </xdr:nvSpPr>
      <xdr:spPr>
        <a:xfrm>
          <a:off x="14541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123507</xdr:rowOff>
    </xdr:from>
    <xdr:to>
      <xdr:col>72</xdr:col>
      <xdr:colOff>38100</xdr:colOff>
      <xdr:row>60</xdr:row>
      <xdr:rowOff>53657</xdr:rowOff>
    </xdr:to>
    <xdr:sp macro="" textlink="">
      <xdr:nvSpPr>
        <xdr:cNvPr id="539" name="フローチャート: 判断 538"/>
        <xdr:cNvSpPr/>
      </xdr:nvSpPr>
      <xdr:spPr>
        <a:xfrm>
          <a:off x="13652500" y="102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89218</xdr:rowOff>
    </xdr:from>
    <xdr:to>
      <xdr:col>67</xdr:col>
      <xdr:colOff>101600</xdr:colOff>
      <xdr:row>60</xdr:row>
      <xdr:rowOff>19368</xdr:rowOff>
    </xdr:to>
    <xdr:sp macro="" textlink="">
      <xdr:nvSpPr>
        <xdr:cNvPr id="540" name="フローチャート: 判断 539"/>
        <xdr:cNvSpPr/>
      </xdr:nvSpPr>
      <xdr:spPr>
        <a:xfrm>
          <a:off x="12763500" y="102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106363</xdr:rowOff>
    </xdr:from>
    <xdr:to>
      <xdr:col>85</xdr:col>
      <xdr:colOff>177800</xdr:colOff>
      <xdr:row>58</xdr:row>
      <xdr:rowOff>36513</xdr:rowOff>
    </xdr:to>
    <xdr:sp macro="" textlink="">
      <xdr:nvSpPr>
        <xdr:cNvPr id="546" name="楕円 545"/>
        <xdr:cNvSpPr/>
      </xdr:nvSpPr>
      <xdr:spPr>
        <a:xfrm>
          <a:off x="16268700" y="987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129240</xdr:rowOff>
    </xdr:from>
    <xdr:ext cx="405111" cy="259045"/>
    <xdr:sp macro="" textlink="">
      <xdr:nvSpPr>
        <xdr:cNvPr id="547" name="【学校施設】&#10;有形固定資産減価償却率該当値テキスト"/>
        <xdr:cNvSpPr txBox="1"/>
      </xdr:nvSpPr>
      <xdr:spPr>
        <a:xfrm>
          <a:off x="16357600" y="9730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43497</xdr:rowOff>
    </xdr:from>
    <xdr:to>
      <xdr:col>81</xdr:col>
      <xdr:colOff>101600</xdr:colOff>
      <xdr:row>58</xdr:row>
      <xdr:rowOff>145097</xdr:rowOff>
    </xdr:to>
    <xdr:sp macro="" textlink="">
      <xdr:nvSpPr>
        <xdr:cNvPr id="548" name="楕円 547"/>
        <xdr:cNvSpPr/>
      </xdr:nvSpPr>
      <xdr:spPr>
        <a:xfrm>
          <a:off x="15430500" y="99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157163</xdr:rowOff>
    </xdr:from>
    <xdr:to>
      <xdr:col>85</xdr:col>
      <xdr:colOff>127000</xdr:colOff>
      <xdr:row>58</xdr:row>
      <xdr:rowOff>94297</xdr:rowOff>
    </xdr:to>
    <xdr:cxnSp macro="">
      <xdr:nvCxnSpPr>
        <xdr:cNvPr id="549" name="直線コネクタ 548"/>
        <xdr:cNvCxnSpPr/>
      </xdr:nvCxnSpPr>
      <xdr:spPr>
        <a:xfrm flipV="1">
          <a:off x="15481300" y="9929813"/>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169228</xdr:rowOff>
    </xdr:from>
    <xdr:to>
      <xdr:col>76</xdr:col>
      <xdr:colOff>165100</xdr:colOff>
      <xdr:row>58</xdr:row>
      <xdr:rowOff>99378</xdr:rowOff>
    </xdr:to>
    <xdr:sp macro="" textlink="">
      <xdr:nvSpPr>
        <xdr:cNvPr id="550" name="楕円 549"/>
        <xdr:cNvSpPr/>
      </xdr:nvSpPr>
      <xdr:spPr>
        <a:xfrm>
          <a:off x="14541500" y="99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48578</xdr:rowOff>
    </xdr:from>
    <xdr:to>
      <xdr:col>81</xdr:col>
      <xdr:colOff>50800</xdr:colOff>
      <xdr:row>58</xdr:row>
      <xdr:rowOff>94297</xdr:rowOff>
    </xdr:to>
    <xdr:cxnSp macro="">
      <xdr:nvCxnSpPr>
        <xdr:cNvPr id="551" name="直線コネクタ 550"/>
        <xdr:cNvCxnSpPr/>
      </xdr:nvCxnSpPr>
      <xdr:spPr>
        <a:xfrm>
          <a:off x="14592300" y="999267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106363</xdr:rowOff>
    </xdr:from>
    <xdr:to>
      <xdr:col>72</xdr:col>
      <xdr:colOff>38100</xdr:colOff>
      <xdr:row>58</xdr:row>
      <xdr:rowOff>36513</xdr:rowOff>
    </xdr:to>
    <xdr:sp macro="" textlink="">
      <xdr:nvSpPr>
        <xdr:cNvPr id="552" name="楕円 551"/>
        <xdr:cNvSpPr/>
      </xdr:nvSpPr>
      <xdr:spPr>
        <a:xfrm>
          <a:off x="13652500" y="987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157163</xdr:rowOff>
    </xdr:from>
    <xdr:to>
      <xdr:col>76</xdr:col>
      <xdr:colOff>114300</xdr:colOff>
      <xdr:row>58</xdr:row>
      <xdr:rowOff>48578</xdr:rowOff>
    </xdr:to>
    <xdr:cxnSp macro="">
      <xdr:nvCxnSpPr>
        <xdr:cNvPr id="553" name="直線コネクタ 552"/>
        <xdr:cNvCxnSpPr/>
      </xdr:nvCxnSpPr>
      <xdr:spPr>
        <a:xfrm>
          <a:off x="13703300" y="9929813"/>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137795</xdr:rowOff>
    </xdr:from>
    <xdr:to>
      <xdr:col>67</xdr:col>
      <xdr:colOff>101600</xdr:colOff>
      <xdr:row>62</xdr:row>
      <xdr:rowOff>67945</xdr:rowOff>
    </xdr:to>
    <xdr:sp macro="" textlink="">
      <xdr:nvSpPr>
        <xdr:cNvPr id="554" name="楕円 553"/>
        <xdr:cNvSpPr/>
      </xdr:nvSpPr>
      <xdr:spPr>
        <a:xfrm>
          <a:off x="12763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157163</xdr:rowOff>
    </xdr:from>
    <xdr:to>
      <xdr:col>71</xdr:col>
      <xdr:colOff>177800</xdr:colOff>
      <xdr:row>62</xdr:row>
      <xdr:rowOff>17145</xdr:rowOff>
    </xdr:to>
    <xdr:cxnSp macro="">
      <xdr:nvCxnSpPr>
        <xdr:cNvPr id="555" name="直線コネクタ 554"/>
        <xdr:cNvCxnSpPr/>
      </xdr:nvCxnSpPr>
      <xdr:spPr>
        <a:xfrm flipV="1">
          <a:off x="12814300" y="9929813"/>
          <a:ext cx="889000" cy="71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133367</xdr:rowOff>
    </xdr:from>
    <xdr:ext cx="405111" cy="259045"/>
    <xdr:sp macro="" textlink="">
      <xdr:nvSpPr>
        <xdr:cNvPr id="556" name="n_1aveValue【学校施設】&#10;有形固定資産減価償却率"/>
        <xdr:cNvSpPr txBox="1"/>
      </xdr:nvSpPr>
      <xdr:spPr>
        <a:xfrm>
          <a:off x="152660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167657</xdr:rowOff>
    </xdr:from>
    <xdr:ext cx="405111" cy="259045"/>
    <xdr:sp macro="" textlink="">
      <xdr:nvSpPr>
        <xdr:cNvPr id="557" name="n_2aveValue【学校施設】&#10;有形固定資産減価償却率"/>
        <xdr:cNvSpPr txBox="1"/>
      </xdr:nvSpPr>
      <xdr:spPr>
        <a:xfrm>
          <a:off x="14389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44784</xdr:rowOff>
    </xdr:from>
    <xdr:ext cx="405111" cy="259045"/>
    <xdr:sp macro="" textlink="">
      <xdr:nvSpPr>
        <xdr:cNvPr id="558" name="n_3aveValue【学校施設】&#10;有形固定資産減価償却率"/>
        <xdr:cNvSpPr txBox="1"/>
      </xdr:nvSpPr>
      <xdr:spPr>
        <a:xfrm>
          <a:off x="13500744" y="1033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35895</xdr:rowOff>
    </xdr:from>
    <xdr:ext cx="405111" cy="259045"/>
    <xdr:sp macro="" textlink="">
      <xdr:nvSpPr>
        <xdr:cNvPr id="559" name="n_4aveValue【学校施設】&#10;有形固定資産減価償却率"/>
        <xdr:cNvSpPr txBox="1"/>
      </xdr:nvSpPr>
      <xdr:spPr>
        <a:xfrm>
          <a:off x="12611744" y="997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161624</xdr:rowOff>
    </xdr:from>
    <xdr:ext cx="405111" cy="259045"/>
    <xdr:sp macro="" textlink="">
      <xdr:nvSpPr>
        <xdr:cNvPr id="560" name="n_1mainValue【学校施設】&#10;有形固定資産減価償却率"/>
        <xdr:cNvSpPr txBox="1"/>
      </xdr:nvSpPr>
      <xdr:spPr>
        <a:xfrm>
          <a:off x="15266044" y="9762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115905</xdr:rowOff>
    </xdr:from>
    <xdr:ext cx="405111" cy="259045"/>
    <xdr:sp macro="" textlink="">
      <xdr:nvSpPr>
        <xdr:cNvPr id="561" name="n_2mainValue【学校施設】&#10;有形固定資産減価償却率"/>
        <xdr:cNvSpPr txBox="1"/>
      </xdr:nvSpPr>
      <xdr:spPr>
        <a:xfrm>
          <a:off x="14389744" y="9717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53040</xdr:rowOff>
    </xdr:from>
    <xdr:ext cx="405111" cy="259045"/>
    <xdr:sp macro="" textlink="">
      <xdr:nvSpPr>
        <xdr:cNvPr id="562" name="n_3mainValue【学校施設】&#10;有形固定資産減価償却率"/>
        <xdr:cNvSpPr txBox="1"/>
      </xdr:nvSpPr>
      <xdr:spPr>
        <a:xfrm>
          <a:off x="13500744" y="9654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59072</xdr:rowOff>
    </xdr:from>
    <xdr:ext cx="405111" cy="259045"/>
    <xdr:sp macro="" textlink="">
      <xdr:nvSpPr>
        <xdr:cNvPr id="563" name="n_4mainValue【学校施設】&#10;有形固定資産減価償却率"/>
        <xdr:cNvSpPr txBox="1"/>
      </xdr:nvSpPr>
      <xdr:spPr>
        <a:xfrm>
          <a:off x="126117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5" name="直線コネクタ 57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31547</xdr:rowOff>
    </xdr:from>
    <xdr:to>
      <xdr:col>116</xdr:col>
      <xdr:colOff>62864</xdr:colOff>
      <xdr:row>62</xdr:row>
      <xdr:rowOff>126644</xdr:rowOff>
    </xdr:to>
    <xdr:cxnSp macro="">
      <xdr:nvCxnSpPr>
        <xdr:cNvPr id="586" name="直線コネクタ 585"/>
        <xdr:cNvCxnSpPr/>
      </xdr:nvCxnSpPr>
      <xdr:spPr>
        <a:xfrm flipV="1">
          <a:off x="22160864" y="9632747"/>
          <a:ext cx="0" cy="112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130471</xdr:rowOff>
    </xdr:from>
    <xdr:ext cx="469744" cy="259045"/>
    <xdr:sp macro="" textlink="">
      <xdr:nvSpPr>
        <xdr:cNvPr id="587" name="【学校施設】&#10;一人当たり面積最小値テキスト"/>
        <xdr:cNvSpPr txBox="1"/>
      </xdr:nvSpPr>
      <xdr:spPr>
        <a:xfrm>
          <a:off x="22199600" y="1076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126644</xdr:rowOff>
    </xdr:from>
    <xdr:to>
      <xdr:col>116</xdr:col>
      <xdr:colOff>152400</xdr:colOff>
      <xdr:row>62</xdr:row>
      <xdr:rowOff>126644</xdr:rowOff>
    </xdr:to>
    <xdr:cxnSp macro="">
      <xdr:nvCxnSpPr>
        <xdr:cNvPr id="588" name="直線コネクタ 587"/>
        <xdr:cNvCxnSpPr/>
      </xdr:nvCxnSpPr>
      <xdr:spPr>
        <a:xfrm>
          <a:off x="22072600" y="107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149674</xdr:rowOff>
    </xdr:from>
    <xdr:ext cx="469744" cy="259045"/>
    <xdr:sp macro="" textlink="">
      <xdr:nvSpPr>
        <xdr:cNvPr id="589" name="【学校施設】&#10;一人当たり面積最大値テキスト"/>
        <xdr:cNvSpPr txBox="1"/>
      </xdr:nvSpPr>
      <xdr:spPr>
        <a:xfrm>
          <a:off x="22199600" y="940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31547</xdr:rowOff>
    </xdr:from>
    <xdr:to>
      <xdr:col>116</xdr:col>
      <xdr:colOff>152400</xdr:colOff>
      <xdr:row>56</xdr:row>
      <xdr:rowOff>31547</xdr:rowOff>
    </xdr:to>
    <xdr:cxnSp macro="">
      <xdr:nvCxnSpPr>
        <xdr:cNvPr id="590" name="直線コネクタ 589"/>
        <xdr:cNvCxnSpPr/>
      </xdr:nvCxnSpPr>
      <xdr:spPr>
        <a:xfrm>
          <a:off x="22072600" y="963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158056</xdr:rowOff>
    </xdr:from>
    <xdr:ext cx="469744" cy="259045"/>
    <xdr:sp macro="" textlink="">
      <xdr:nvSpPr>
        <xdr:cNvPr id="591" name="【学校施設】&#10;一人当たり面積平均値テキスト"/>
        <xdr:cNvSpPr txBox="1"/>
      </xdr:nvSpPr>
      <xdr:spPr>
        <a:xfrm>
          <a:off x="22199600" y="10273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8179</xdr:rowOff>
    </xdr:from>
    <xdr:to>
      <xdr:col>116</xdr:col>
      <xdr:colOff>114300</xdr:colOff>
      <xdr:row>60</xdr:row>
      <xdr:rowOff>109779</xdr:rowOff>
    </xdr:to>
    <xdr:sp macro="" textlink="">
      <xdr:nvSpPr>
        <xdr:cNvPr id="592" name="フローチャート: 判断 591"/>
        <xdr:cNvSpPr/>
      </xdr:nvSpPr>
      <xdr:spPr>
        <a:xfrm>
          <a:off x="22110700" y="1029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28296</xdr:rowOff>
    </xdr:from>
    <xdr:to>
      <xdr:col>112</xdr:col>
      <xdr:colOff>38100</xdr:colOff>
      <xdr:row>60</xdr:row>
      <xdr:rowOff>129896</xdr:rowOff>
    </xdr:to>
    <xdr:sp macro="" textlink="">
      <xdr:nvSpPr>
        <xdr:cNvPr id="593" name="フローチャート: 判断 592"/>
        <xdr:cNvSpPr/>
      </xdr:nvSpPr>
      <xdr:spPr>
        <a:xfrm>
          <a:off x="21272500" y="103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34239</xdr:rowOff>
    </xdr:from>
    <xdr:to>
      <xdr:col>107</xdr:col>
      <xdr:colOff>101600</xdr:colOff>
      <xdr:row>60</xdr:row>
      <xdr:rowOff>135839</xdr:rowOff>
    </xdr:to>
    <xdr:sp macro="" textlink="">
      <xdr:nvSpPr>
        <xdr:cNvPr id="594" name="フローチャート: 判断 593"/>
        <xdr:cNvSpPr/>
      </xdr:nvSpPr>
      <xdr:spPr>
        <a:xfrm>
          <a:off x="20383500" y="103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76302</xdr:rowOff>
    </xdr:from>
    <xdr:to>
      <xdr:col>102</xdr:col>
      <xdr:colOff>165100</xdr:colOff>
      <xdr:row>61</xdr:row>
      <xdr:rowOff>6452</xdr:rowOff>
    </xdr:to>
    <xdr:sp macro="" textlink="">
      <xdr:nvSpPr>
        <xdr:cNvPr id="595" name="フローチャート: 判断 594"/>
        <xdr:cNvSpPr/>
      </xdr:nvSpPr>
      <xdr:spPr>
        <a:xfrm>
          <a:off x="19494500" y="103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97790</xdr:rowOff>
    </xdr:from>
    <xdr:to>
      <xdr:col>98</xdr:col>
      <xdr:colOff>38100</xdr:colOff>
      <xdr:row>61</xdr:row>
      <xdr:rowOff>27940</xdr:rowOff>
    </xdr:to>
    <xdr:sp macro="" textlink="">
      <xdr:nvSpPr>
        <xdr:cNvPr id="596" name="フローチャート: 判断 595"/>
        <xdr:cNvSpPr/>
      </xdr:nvSpPr>
      <xdr:spPr>
        <a:xfrm>
          <a:off x="18605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40640</xdr:rowOff>
    </xdr:from>
    <xdr:to>
      <xdr:col>116</xdr:col>
      <xdr:colOff>114300</xdr:colOff>
      <xdr:row>59</xdr:row>
      <xdr:rowOff>142240</xdr:rowOff>
    </xdr:to>
    <xdr:sp macro="" textlink="">
      <xdr:nvSpPr>
        <xdr:cNvPr id="602" name="楕円 601"/>
        <xdr:cNvSpPr/>
      </xdr:nvSpPr>
      <xdr:spPr>
        <a:xfrm>
          <a:off x="22110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63517</xdr:rowOff>
    </xdr:from>
    <xdr:ext cx="469744" cy="259045"/>
    <xdr:sp macro="" textlink="">
      <xdr:nvSpPr>
        <xdr:cNvPr id="603" name="【学校施設】&#10;一人当たり面積該当値テキスト"/>
        <xdr:cNvSpPr txBox="1"/>
      </xdr:nvSpPr>
      <xdr:spPr>
        <a:xfrm>
          <a:off x="22199600" y="100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90018</xdr:rowOff>
    </xdr:from>
    <xdr:to>
      <xdr:col>112</xdr:col>
      <xdr:colOff>38100</xdr:colOff>
      <xdr:row>60</xdr:row>
      <xdr:rowOff>20168</xdr:rowOff>
    </xdr:to>
    <xdr:sp macro="" textlink="">
      <xdr:nvSpPr>
        <xdr:cNvPr id="604" name="楕円 603"/>
        <xdr:cNvSpPr/>
      </xdr:nvSpPr>
      <xdr:spPr>
        <a:xfrm>
          <a:off x="21272500" y="102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91440</xdr:rowOff>
    </xdr:from>
    <xdr:to>
      <xdr:col>116</xdr:col>
      <xdr:colOff>63500</xdr:colOff>
      <xdr:row>59</xdr:row>
      <xdr:rowOff>140818</xdr:rowOff>
    </xdr:to>
    <xdr:cxnSp macro="">
      <xdr:nvCxnSpPr>
        <xdr:cNvPr id="605" name="直線コネクタ 604"/>
        <xdr:cNvCxnSpPr/>
      </xdr:nvCxnSpPr>
      <xdr:spPr>
        <a:xfrm flipV="1">
          <a:off x="21323300" y="10206990"/>
          <a:ext cx="8382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99619</xdr:rowOff>
    </xdr:from>
    <xdr:to>
      <xdr:col>107</xdr:col>
      <xdr:colOff>101600</xdr:colOff>
      <xdr:row>60</xdr:row>
      <xdr:rowOff>29769</xdr:rowOff>
    </xdr:to>
    <xdr:sp macro="" textlink="">
      <xdr:nvSpPr>
        <xdr:cNvPr id="606" name="楕円 605"/>
        <xdr:cNvSpPr/>
      </xdr:nvSpPr>
      <xdr:spPr>
        <a:xfrm>
          <a:off x="20383500" y="102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140818</xdr:rowOff>
    </xdr:from>
    <xdr:to>
      <xdr:col>111</xdr:col>
      <xdr:colOff>177800</xdr:colOff>
      <xdr:row>59</xdr:row>
      <xdr:rowOff>150419</xdr:rowOff>
    </xdr:to>
    <xdr:cxnSp macro="">
      <xdr:nvCxnSpPr>
        <xdr:cNvPr id="607" name="直線コネクタ 606"/>
        <xdr:cNvCxnSpPr/>
      </xdr:nvCxnSpPr>
      <xdr:spPr>
        <a:xfrm flipV="1">
          <a:off x="20434300" y="10256368"/>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113792</xdr:rowOff>
    </xdr:from>
    <xdr:to>
      <xdr:col>102</xdr:col>
      <xdr:colOff>165100</xdr:colOff>
      <xdr:row>60</xdr:row>
      <xdr:rowOff>43942</xdr:rowOff>
    </xdr:to>
    <xdr:sp macro="" textlink="">
      <xdr:nvSpPr>
        <xdr:cNvPr id="608" name="楕円 607"/>
        <xdr:cNvSpPr/>
      </xdr:nvSpPr>
      <xdr:spPr>
        <a:xfrm>
          <a:off x="19494500" y="102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150419</xdr:rowOff>
    </xdr:from>
    <xdr:to>
      <xdr:col>107</xdr:col>
      <xdr:colOff>50800</xdr:colOff>
      <xdr:row>59</xdr:row>
      <xdr:rowOff>164592</xdr:rowOff>
    </xdr:to>
    <xdr:cxnSp macro="">
      <xdr:nvCxnSpPr>
        <xdr:cNvPr id="609" name="直線コネクタ 608"/>
        <xdr:cNvCxnSpPr/>
      </xdr:nvCxnSpPr>
      <xdr:spPr>
        <a:xfrm flipV="1">
          <a:off x="19545300" y="10265969"/>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108306</xdr:rowOff>
    </xdr:from>
    <xdr:to>
      <xdr:col>98</xdr:col>
      <xdr:colOff>38100</xdr:colOff>
      <xdr:row>62</xdr:row>
      <xdr:rowOff>38456</xdr:rowOff>
    </xdr:to>
    <xdr:sp macro="" textlink="">
      <xdr:nvSpPr>
        <xdr:cNvPr id="610" name="楕円 609"/>
        <xdr:cNvSpPr/>
      </xdr:nvSpPr>
      <xdr:spPr>
        <a:xfrm>
          <a:off x="18605500" y="1056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164592</xdr:rowOff>
    </xdr:from>
    <xdr:to>
      <xdr:col>102</xdr:col>
      <xdr:colOff>114300</xdr:colOff>
      <xdr:row>61</xdr:row>
      <xdr:rowOff>159106</xdr:rowOff>
    </xdr:to>
    <xdr:cxnSp macro="">
      <xdr:nvCxnSpPr>
        <xdr:cNvPr id="611" name="直線コネクタ 610"/>
        <xdr:cNvCxnSpPr/>
      </xdr:nvCxnSpPr>
      <xdr:spPr>
        <a:xfrm flipV="1">
          <a:off x="18656300" y="10280142"/>
          <a:ext cx="889000" cy="3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121023</xdr:rowOff>
    </xdr:from>
    <xdr:ext cx="469744" cy="259045"/>
    <xdr:sp macro="" textlink="">
      <xdr:nvSpPr>
        <xdr:cNvPr id="612" name="n_1aveValue【学校施設】&#10;一人当たり面積"/>
        <xdr:cNvSpPr txBox="1"/>
      </xdr:nvSpPr>
      <xdr:spPr>
        <a:xfrm>
          <a:off x="21075727" y="10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126966</xdr:rowOff>
    </xdr:from>
    <xdr:ext cx="469744" cy="259045"/>
    <xdr:sp macro="" textlink="">
      <xdr:nvSpPr>
        <xdr:cNvPr id="613" name="n_2aveValue【学校施設】&#10;一人当たり面積"/>
        <xdr:cNvSpPr txBox="1"/>
      </xdr:nvSpPr>
      <xdr:spPr>
        <a:xfrm>
          <a:off x="20199427" y="1041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169029</xdr:rowOff>
    </xdr:from>
    <xdr:ext cx="469744" cy="259045"/>
    <xdr:sp macro="" textlink="">
      <xdr:nvSpPr>
        <xdr:cNvPr id="614" name="n_3aveValue【学校施設】&#10;一人当たり面積"/>
        <xdr:cNvSpPr txBox="1"/>
      </xdr:nvSpPr>
      <xdr:spPr>
        <a:xfrm>
          <a:off x="19310427" y="1045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44467</xdr:rowOff>
    </xdr:from>
    <xdr:ext cx="469744" cy="259045"/>
    <xdr:sp macro="" textlink="">
      <xdr:nvSpPr>
        <xdr:cNvPr id="615" name="n_4aveValue【学校施設】&#10;一人当たり面積"/>
        <xdr:cNvSpPr txBox="1"/>
      </xdr:nvSpPr>
      <xdr:spPr>
        <a:xfrm>
          <a:off x="18421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36695</xdr:rowOff>
    </xdr:from>
    <xdr:ext cx="469744" cy="259045"/>
    <xdr:sp macro="" textlink="">
      <xdr:nvSpPr>
        <xdr:cNvPr id="616" name="n_1mainValue【学校施設】&#10;一人当たり面積"/>
        <xdr:cNvSpPr txBox="1"/>
      </xdr:nvSpPr>
      <xdr:spPr>
        <a:xfrm>
          <a:off x="21075727" y="998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46296</xdr:rowOff>
    </xdr:from>
    <xdr:ext cx="469744" cy="259045"/>
    <xdr:sp macro="" textlink="">
      <xdr:nvSpPr>
        <xdr:cNvPr id="617" name="n_2mainValue【学校施設】&#10;一人当たり面積"/>
        <xdr:cNvSpPr txBox="1"/>
      </xdr:nvSpPr>
      <xdr:spPr>
        <a:xfrm>
          <a:off x="20199427" y="999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60469</xdr:rowOff>
    </xdr:from>
    <xdr:ext cx="469744" cy="259045"/>
    <xdr:sp macro="" textlink="">
      <xdr:nvSpPr>
        <xdr:cNvPr id="618" name="n_3mainValue【学校施設】&#10;一人当たり面積"/>
        <xdr:cNvSpPr txBox="1"/>
      </xdr:nvSpPr>
      <xdr:spPr>
        <a:xfrm>
          <a:off x="19310427" y="1000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29583</xdr:rowOff>
    </xdr:from>
    <xdr:ext cx="469744" cy="259045"/>
    <xdr:sp macro="" textlink="">
      <xdr:nvSpPr>
        <xdr:cNvPr id="619" name="n_4mainValue【学校施設】&#10;一人当たり面積"/>
        <xdr:cNvSpPr txBox="1"/>
      </xdr:nvSpPr>
      <xdr:spPr>
        <a:xfrm>
          <a:off x="18421427" y="106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7" name="直線コネクタ 6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8" name="テキスト ボックス 6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9" name="直線コネクタ 6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0" name="テキスト ボックス 6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1" name="直線コネクタ 6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2" name="テキスト ボックス 6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3" name="直線コネクタ 6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4" name="テキスト ボックス 6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5" name="直線コネクタ 6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6" name="テキスト ボックス 6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8" name="テキスト ボックス 6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89536</xdr:rowOff>
    </xdr:from>
    <xdr:to>
      <xdr:col>85</xdr:col>
      <xdr:colOff>126364</xdr:colOff>
      <xdr:row>108</xdr:row>
      <xdr:rowOff>144780</xdr:rowOff>
    </xdr:to>
    <xdr:cxnSp macro="">
      <xdr:nvCxnSpPr>
        <xdr:cNvPr id="660" name="直線コネクタ 659"/>
        <xdr:cNvCxnSpPr/>
      </xdr:nvCxnSpPr>
      <xdr:spPr>
        <a:xfrm flipV="1">
          <a:off x="16318864" y="17405986"/>
          <a:ext cx="0" cy="1255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61"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62" name="直線コネクタ 661"/>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36213</xdr:rowOff>
    </xdr:from>
    <xdr:ext cx="405111" cy="259045"/>
    <xdr:sp macro="" textlink="">
      <xdr:nvSpPr>
        <xdr:cNvPr id="663" name="【公民館】&#10;有形固定資産減価償却率最大値テキスト"/>
        <xdr:cNvSpPr txBox="1"/>
      </xdr:nvSpPr>
      <xdr:spPr>
        <a:xfrm>
          <a:off x="16357600" y="1718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89536</xdr:rowOff>
    </xdr:from>
    <xdr:to>
      <xdr:col>86</xdr:col>
      <xdr:colOff>25400</xdr:colOff>
      <xdr:row>101</xdr:row>
      <xdr:rowOff>89536</xdr:rowOff>
    </xdr:to>
    <xdr:cxnSp macro="">
      <xdr:nvCxnSpPr>
        <xdr:cNvPr id="664" name="直線コネクタ 663"/>
        <xdr:cNvCxnSpPr/>
      </xdr:nvCxnSpPr>
      <xdr:spPr>
        <a:xfrm>
          <a:off x="16230600" y="1740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665" name="【公民館】&#10;有形固定資産減価償却率平均値テキスト"/>
        <xdr:cNvSpPr txBox="1"/>
      </xdr:nvSpPr>
      <xdr:spPr>
        <a:xfrm>
          <a:off x="16357600" y="177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66" name="フローチャート: 判断 665"/>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667" name="フローチャート: 判断 666"/>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668" name="フローチャート: 判断 667"/>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69" name="フローチャート: 判断 668"/>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90170</xdr:rowOff>
    </xdr:from>
    <xdr:to>
      <xdr:col>67</xdr:col>
      <xdr:colOff>101600</xdr:colOff>
      <xdr:row>106</xdr:row>
      <xdr:rowOff>20320</xdr:rowOff>
    </xdr:to>
    <xdr:sp macro="" textlink="">
      <xdr:nvSpPr>
        <xdr:cNvPr id="670" name="フローチャート: 判断 669"/>
        <xdr:cNvSpPr/>
      </xdr:nvSpPr>
      <xdr:spPr>
        <a:xfrm>
          <a:off x="1276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124461</xdr:rowOff>
    </xdr:from>
    <xdr:to>
      <xdr:col>85</xdr:col>
      <xdr:colOff>177800</xdr:colOff>
      <xdr:row>105</xdr:row>
      <xdr:rowOff>54611</xdr:rowOff>
    </xdr:to>
    <xdr:sp macro="" textlink="">
      <xdr:nvSpPr>
        <xdr:cNvPr id="676" name="楕円 675"/>
        <xdr:cNvSpPr/>
      </xdr:nvSpPr>
      <xdr:spPr>
        <a:xfrm>
          <a:off x="162687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102888</xdr:rowOff>
    </xdr:from>
    <xdr:ext cx="405111" cy="259045"/>
    <xdr:sp macro="" textlink="">
      <xdr:nvSpPr>
        <xdr:cNvPr id="677" name="【公民館】&#10;有形固定資産減価償却率該当値テキスト"/>
        <xdr:cNvSpPr txBox="1"/>
      </xdr:nvSpPr>
      <xdr:spPr>
        <a:xfrm>
          <a:off x="16357600"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109220</xdr:rowOff>
    </xdr:from>
    <xdr:to>
      <xdr:col>81</xdr:col>
      <xdr:colOff>101600</xdr:colOff>
      <xdr:row>105</xdr:row>
      <xdr:rowOff>39370</xdr:rowOff>
    </xdr:to>
    <xdr:sp macro="" textlink="">
      <xdr:nvSpPr>
        <xdr:cNvPr id="678" name="楕円 677"/>
        <xdr:cNvSpPr/>
      </xdr:nvSpPr>
      <xdr:spPr>
        <a:xfrm>
          <a:off x="15430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160020</xdr:rowOff>
    </xdr:from>
    <xdr:to>
      <xdr:col>85</xdr:col>
      <xdr:colOff>127000</xdr:colOff>
      <xdr:row>105</xdr:row>
      <xdr:rowOff>3811</xdr:rowOff>
    </xdr:to>
    <xdr:cxnSp macro="">
      <xdr:nvCxnSpPr>
        <xdr:cNvPr id="679" name="直線コネクタ 678"/>
        <xdr:cNvCxnSpPr/>
      </xdr:nvCxnSpPr>
      <xdr:spPr>
        <a:xfrm>
          <a:off x="15481300" y="179908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23495</xdr:rowOff>
    </xdr:from>
    <xdr:to>
      <xdr:col>76</xdr:col>
      <xdr:colOff>165100</xdr:colOff>
      <xdr:row>106</xdr:row>
      <xdr:rowOff>125095</xdr:rowOff>
    </xdr:to>
    <xdr:sp macro="" textlink="">
      <xdr:nvSpPr>
        <xdr:cNvPr id="680" name="楕円 679"/>
        <xdr:cNvSpPr/>
      </xdr:nvSpPr>
      <xdr:spPr>
        <a:xfrm>
          <a:off x="14541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160020</xdr:rowOff>
    </xdr:from>
    <xdr:to>
      <xdr:col>81</xdr:col>
      <xdr:colOff>50800</xdr:colOff>
      <xdr:row>106</xdr:row>
      <xdr:rowOff>74295</xdr:rowOff>
    </xdr:to>
    <xdr:cxnSp macro="">
      <xdr:nvCxnSpPr>
        <xdr:cNvPr id="681" name="直線コネクタ 680"/>
        <xdr:cNvCxnSpPr/>
      </xdr:nvCxnSpPr>
      <xdr:spPr>
        <a:xfrm flipV="1">
          <a:off x="14592300" y="1799082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153036</xdr:rowOff>
    </xdr:from>
    <xdr:to>
      <xdr:col>72</xdr:col>
      <xdr:colOff>38100</xdr:colOff>
      <xdr:row>106</xdr:row>
      <xdr:rowOff>83186</xdr:rowOff>
    </xdr:to>
    <xdr:sp macro="" textlink="">
      <xdr:nvSpPr>
        <xdr:cNvPr id="682" name="楕円 681"/>
        <xdr:cNvSpPr/>
      </xdr:nvSpPr>
      <xdr:spPr>
        <a:xfrm>
          <a:off x="13652500" y="18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32386</xdr:rowOff>
    </xdr:from>
    <xdr:to>
      <xdr:col>76</xdr:col>
      <xdr:colOff>114300</xdr:colOff>
      <xdr:row>106</xdr:row>
      <xdr:rowOff>74295</xdr:rowOff>
    </xdr:to>
    <xdr:cxnSp macro="">
      <xdr:nvCxnSpPr>
        <xdr:cNvPr id="683" name="直線コネクタ 682"/>
        <xdr:cNvCxnSpPr/>
      </xdr:nvCxnSpPr>
      <xdr:spPr>
        <a:xfrm>
          <a:off x="13703300" y="182060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130175</xdr:rowOff>
    </xdr:from>
    <xdr:to>
      <xdr:col>67</xdr:col>
      <xdr:colOff>101600</xdr:colOff>
      <xdr:row>106</xdr:row>
      <xdr:rowOff>60325</xdr:rowOff>
    </xdr:to>
    <xdr:sp macro="" textlink="">
      <xdr:nvSpPr>
        <xdr:cNvPr id="684" name="楕円 683"/>
        <xdr:cNvSpPr/>
      </xdr:nvSpPr>
      <xdr:spPr>
        <a:xfrm>
          <a:off x="12763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9525</xdr:rowOff>
    </xdr:from>
    <xdr:to>
      <xdr:col>71</xdr:col>
      <xdr:colOff>177800</xdr:colOff>
      <xdr:row>106</xdr:row>
      <xdr:rowOff>32386</xdr:rowOff>
    </xdr:to>
    <xdr:cxnSp macro="">
      <xdr:nvCxnSpPr>
        <xdr:cNvPr id="685" name="直線コネクタ 684"/>
        <xdr:cNvCxnSpPr/>
      </xdr:nvCxnSpPr>
      <xdr:spPr>
        <a:xfrm>
          <a:off x="12814300" y="181832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170197</xdr:rowOff>
    </xdr:from>
    <xdr:ext cx="405111" cy="259045"/>
    <xdr:sp macro="" textlink="">
      <xdr:nvSpPr>
        <xdr:cNvPr id="686" name="n_1aveValue【公民館】&#10;有形固定資産減価償却率"/>
        <xdr:cNvSpPr txBox="1"/>
      </xdr:nvSpPr>
      <xdr:spPr>
        <a:xfrm>
          <a:off x="15266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687" name="n_2aveValue【公民館】&#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688" name="n_3aveValue【公民館】&#10;有形固定資産減価償却率"/>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36847</xdr:rowOff>
    </xdr:from>
    <xdr:ext cx="405111" cy="259045"/>
    <xdr:sp macro="" textlink="">
      <xdr:nvSpPr>
        <xdr:cNvPr id="689" name="n_4aveValue【公民館】&#10;有形固定資産減価償却率"/>
        <xdr:cNvSpPr txBox="1"/>
      </xdr:nvSpPr>
      <xdr:spPr>
        <a:xfrm>
          <a:off x="12611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30497</xdr:rowOff>
    </xdr:from>
    <xdr:ext cx="405111" cy="259045"/>
    <xdr:sp macro="" textlink="">
      <xdr:nvSpPr>
        <xdr:cNvPr id="690" name="n_1mainValue【公民館】&#10;有形固定資産減価償却率"/>
        <xdr:cNvSpPr txBox="1"/>
      </xdr:nvSpPr>
      <xdr:spPr>
        <a:xfrm>
          <a:off x="152660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116222</xdr:rowOff>
    </xdr:from>
    <xdr:ext cx="405111" cy="259045"/>
    <xdr:sp macro="" textlink="">
      <xdr:nvSpPr>
        <xdr:cNvPr id="691" name="n_2mainValue【公民館】&#10;有形固定資産減価償却率"/>
        <xdr:cNvSpPr txBox="1"/>
      </xdr:nvSpPr>
      <xdr:spPr>
        <a:xfrm>
          <a:off x="14389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74313</xdr:rowOff>
    </xdr:from>
    <xdr:ext cx="405111" cy="259045"/>
    <xdr:sp macro="" textlink="">
      <xdr:nvSpPr>
        <xdr:cNvPr id="692" name="n_3mainValue【公民館】&#10;有形固定資産減価償却率"/>
        <xdr:cNvSpPr txBox="1"/>
      </xdr:nvSpPr>
      <xdr:spPr>
        <a:xfrm>
          <a:off x="13500744" y="1824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51452</xdr:rowOff>
    </xdr:from>
    <xdr:ext cx="405111" cy="259045"/>
    <xdr:sp macro="" textlink="">
      <xdr:nvSpPr>
        <xdr:cNvPr id="693" name="n_4mainValue【公民館】&#10;有形固定資産減価償却率"/>
        <xdr:cNvSpPr txBox="1"/>
      </xdr:nvSpPr>
      <xdr:spPr>
        <a:xfrm>
          <a:off x="12611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4" name="直線コネクタ 7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5" name="テキスト ボックス 7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6" name="直線コネクタ 7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7" name="テキスト ボックス 7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8" name="直線コネクタ 7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9" name="テキスト ボックス 7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0" name="直線コネクタ 7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1" name="テキスト ボックス 7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55626</xdr:rowOff>
    </xdr:to>
    <xdr:cxnSp macro="">
      <xdr:nvCxnSpPr>
        <xdr:cNvPr id="715" name="直線コネクタ 714"/>
        <xdr:cNvCxnSpPr/>
      </xdr:nvCxnSpPr>
      <xdr:spPr>
        <a:xfrm flipV="1">
          <a:off x="22160864" y="17241774"/>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716" name="【公民館】&#10;一人当たり面積最小値テキスト"/>
        <xdr:cNvSpPr txBox="1"/>
      </xdr:nvSpPr>
      <xdr:spPr>
        <a:xfrm>
          <a:off x="22199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717" name="直線コネクタ 716"/>
        <xdr:cNvCxnSpPr/>
      </xdr:nvCxnSpPr>
      <xdr:spPr>
        <a:xfrm>
          <a:off x="22072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718" name="【公民館】&#10;一人当たり面積最大値テキスト"/>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719" name="直線コネクタ 718"/>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27703</xdr:rowOff>
    </xdr:from>
    <xdr:ext cx="469744" cy="259045"/>
    <xdr:sp macro="" textlink="">
      <xdr:nvSpPr>
        <xdr:cNvPr id="720" name="【公民館】&#10;一人当たり面積平均値テキスト"/>
        <xdr:cNvSpPr txBox="1"/>
      </xdr:nvSpPr>
      <xdr:spPr>
        <a:xfrm>
          <a:off x="22199600" y="1785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xdr:rowOff>
    </xdr:from>
    <xdr:to>
      <xdr:col>116</xdr:col>
      <xdr:colOff>114300</xdr:colOff>
      <xdr:row>105</xdr:row>
      <xdr:rowOff>106426</xdr:rowOff>
    </xdr:to>
    <xdr:sp macro="" textlink="">
      <xdr:nvSpPr>
        <xdr:cNvPr id="721" name="フローチャート: 判断 720"/>
        <xdr:cNvSpPr/>
      </xdr:nvSpPr>
      <xdr:spPr>
        <a:xfrm>
          <a:off x="22110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160274</xdr:rowOff>
    </xdr:from>
    <xdr:to>
      <xdr:col>112</xdr:col>
      <xdr:colOff>38100</xdr:colOff>
      <xdr:row>105</xdr:row>
      <xdr:rowOff>90424</xdr:rowOff>
    </xdr:to>
    <xdr:sp macro="" textlink="">
      <xdr:nvSpPr>
        <xdr:cNvPr id="722" name="フローチャート: 判断 721"/>
        <xdr:cNvSpPr/>
      </xdr:nvSpPr>
      <xdr:spPr>
        <a:xfrm>
          <a:off x="21272500" y="1799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123698</xdr:rowOff>
    </xdr:from>
    <xdr:to>
      <xdr:col>107</xdr:col>
      <xdr:colOff>101600</xdr:colOff>
      <xdr:row>105</xdr:row>
      <xdr:rowOff>53848</xdr:rowOff>
    </xdr:to>
    <xdr:sp macro="" textlink="">
      <xdr:nvSpPr>
        <xdr:cNvPr id="723" name="フローチャート: 判断 722"/>
        <xdr:cNvSpPr/>
      </xdr:nvSpPr>
      <xdr:spPr>
        <a:xfrm>
          <a:off x="20383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148844</xdr:rowOff>
    </xdr:from>
    <xdr:to>
      <xdr:col>102</xdr:col>
      <xdr:colOff>165100</xdr:colOff>
      <xdr:row>105</xdr:row>
      <xdr:rowOff>78994</xdr:rowOff>
    </xdr:to>
    <xdr:sp macro="" textlink="">
      <xdr:nvSpPr>
        <xdr:cNvPr id="724" name="フローチャート: 判断 723"/>
        <xdr:cNvSpPr/>
      </xdr:nvSpPr>
      <xdr:spPr>
        <a:xfrm>
          <a:off x="19494500" y="1797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725" name="フローチャート: 判断 724"/>
        <xdr:cNvSpPr/>
      </xdr:nvSpPr>
      <xdr:spPr>
        <a:xfrm>
          <a:off x="18605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100837</xdr:rowOff>
    </xdr:from>
    <xdr:to>
      <xdr:col>116</xdr:col>
      <xdr:colOff>114300</xdr:colOff>
      <xdr:row>107</xdr:row>
      <xdr:rowOff>30987</xdr:rowOff>
    </xdr:to>
    <xdr:sp macro="" textlink="">
      <xdr:nvSpPr>
        <xdr:cNvPr id="731" name="楕円 730"/>
        <xdr:cNvSpPr/>
      </xdr:nvSpPr>
      <xdr:spPr>
        <a:xfrm>
          <a:off x="22110700" y="182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79264</xdr:rowOff>
    </xdr:from>
    <xdr:ext cx="469744" cy="259045"/>
    <xdr:sp macro="" textlink="">
      <xdr:nvSpPr>
        <xdr:cNvPr id="732" name="【公民館】&#10;一人当たり面積該当値テキスト"/>
        <xdr:cNvSpPr txBox="1"/>
      </xdr:nvSpPr>
      <xdr:spPr>
        <a:xfrm>
          <a:off x="22199600" y="1825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105411</xdr:rowOff>
    </xdr:from>
    <xdr:to>
      <xdr:col>112</xdr:col>
      <xdr:colOff>38100</xdr:colOff>
      <xdr:row>107</xdr:row>
      <xdr:rowOff>35561</xdr:rowOff>
    </xdr:to>
    <xdr:sp macro="" textlink="">
      <xdr:nvSpPr>
        <xdr:cNvPr id="733" name="楕円 732"/>
        <xdr:cNvSpPr/>
      </xdr:nvSpPr>
      <xdr:spPr>
        <a:xfrm>
          <a:off x="21272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151637</xdr:rowOff>
    </xdr:from>
    <xdr:to>
      <xdr:col>116</xdr:col>
      <xdr:colOff>63500</xdr:colOff>
      <xdr:row>106</xdr:row>
      <xdr:rowOff>156211</xdr:rowOff>
    </xdr:to>
    <xdr:cxnSp macro="">
      <xdr:nvCxnSpPr>
        <xdr:cNvPr id="734" name="直線コネクタ 733"/>
        <xdr:cNvCxnSpPr/>
      </xdr:nvCxnSpPr>
      <xdr:spPr>
        <a:xfrm flipV="1">
          <a:off x="21323300" y="1832533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112268</xdr:rowOff>
    </xdr:from>
    <xdr:to>
      <xdr:col>107</xdr:col>
      <xdr:colOff>101600</xdr:colOff>
      <xdr:row>107</xdr:row>
      <xdr:rowOff>42418</xdr:rowOff>
    </xdr:to>
    <xdr:sp macro="" textlink="">
      <xdr:nvSpPr>
        <xdr:cNvPr id="735" name="楕円 734"/>
        <xdr:cNvSpPr/>
      </xdr:nvSpPr>
      <xdr:spPr>
        <a:xfrm>
          <a:off x="20383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156211</xdr:rowOff>
    </xdr:from>
    <xdr:to>
      <xdr:col>111</xdr:col>
      <xdr:colOff>177800</xdr:colOff>
      <xdr:row>106</xdr:row>
      <xdr:rowOff>163068</xdr:rowOff>
    </xdr:to>
    <xdr:cxnSp macro="">
      <xdr:nvCxnSpPr>
        <xdr:cNvPr id="736" name="直線コネクタ 735"/>
        <xdr:cNvCxnSpPr/>
      </xdr:nvCxnSpPr>
      <xdr:spPr>
        <a:xfrm flipV="1">
          <a:off x="20434300" y="18329911"/>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114554</xdr:rowOff>
    </xdr:from>
    <xdr:to>
      <xdr:col>102</xdr:col>
      <xdr:colOff>165100</xdr:colOff>
      <xdr:row>107</xdr:row>
      <xdr:rowOff>44704</xdr:rowOff>
    </xdr:to>
    <xdr:sp macro="" textlink="">
      <xdr:nvSpPr>
        <xdr:cNvPr id="737" name="楕円 736"/>
        <xdr:cNvSpPr/>
      </xdr:nvSpPr>
      <xdr:spPr>
        <a:xfrm>
          <a:off x="19494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163068</xdr:rowOff>
    </xdr:from>
    <xdr:to>
      <xdr:col>107</xdr:col>
      <xdr:colOff>50800</xdr:colOff>
      <xdr:row>106</xdr:row>
      <xdr:rowOff>165354</xdr:rowOff>
    </xdr:to>
    <xdr:cxnSp macro="">
      <xdr:nvCxnSpPr>
        <xdr:cNvPr id="738" name="直線コネクタ 737"/>
        <xdr:cNvCxnSpPr/>
      </xdr:nvCxnSpPr>
      <xdr:spPr>
        <a:xfrm flipV="1">
          <a:off x="19545300" y="183367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119126</xdr:rowOff>
    </xdr:from>
    <xdr:to>
      <xdr:col>98</xdr:col>
      <xdr:colOff>38100</xdr:colOff>
      <xdr:row>107</xdr:row>
      <xdr:rowOff>49276</xdr:rowOff>
    </xdr:to>
    <xdr:sp macro="" textlink="">
      <xdr:nvSpPr>
        <xdr:cNvPr id="739" name="楕円 738"/>
        <xdr:cNvSpPr/>
      </xdr:nvSpPr>
      <xdr:spPr>
        <a:xfrm>
          <a:off x="18605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165354</xdr:rowOff>
    </xdr:from>
    <xdr:to>
      <xdr:col>102</xdr:col>
      <xdr:colOff>114300</xdr:colOff>
      <xdr:row>106</xdr:row>
      <xdr:rowOff>169926</xdr:rowOff>
    </xdr:to>
    <xdr:cxnSp macro="">
      <xdr:nvCxnSpPr>
        <xdr:cNvPr id="740" name="直線コネクタ 739"/>
        <xdr:cNvCxnSpPr/>
      </xdr:nvCxnSpPr>
      <xdr:spPr>
        <a:xfrm flipV="1">
          <a:off x="18656300" y="183390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106951</xdr:rowOff>
    </xdr:from>
    <xdr:ext cx="469744" cy="259045"/>
    <xdr:sp macro="" textlink="">
      <xdr:nvSpPr>
        <xdr:cNvPr id="741" name="n_1aveValue【公民館】&#10;一人当たり面積"/>
        <xdr:cNvSpPr txBox="1"/>
      </xdr:nvSpPr>
      <xdr:spPr>
        <a:xfrm>
          <a:off x="21075727" y="177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70375</xdr:rowOff>
    </xdr:from>
    <xdr:ext cx="469744" cy="259045"/>
    <xdr:sp macro="" textlink="">
      <xdr:nvSpPr>
        <xdr:cNvPr id="742" name="n_2aveValue【公民館】&#10;一人当たり面積"/>
        <xdr:cNvSpPr txBox="1"/>
      </xdr:nvSpPr>
      <xdr:spPr>
        <a:xfrm>
          <a:off x="20199427" y="177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95521</xdr:rowOff>
    </xdr:from>
    <xdr:ext cx="469744" cy="259045"/>
    <xdr:sp macro="" textlink="">
      <xdr:nvSpPr>
        <xdr:cNvPr id="743" name="n_3aveValue【公民館】&#10;一人当たり面積"/>
        <xdr:cNvSpPr txBox="1"/>
      </xdr:nvSpPr>
      <xdr:spPr>
        <a:xfrm>
          <a:off x="193104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86377</xdr:rowOff>
    </xdr:from>
    <xdr:ext cx="469744" cy="259045"/>
    <xdr:sp macro="" textlink="">
      <xdr:nvSpPr>
        <xdr:cNvPr id="744" name="n_4aveValue【公民館】&#10;一人当たり面積"/>
        <xdr:cNvSpPr txBox="1"/>
      </xdr:nvSpPr>
      <xdr:spPr>
        <a:xfrm>
          <a:off x="18421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26688</xdr:rowOff>
    </xdr:from>
    <xdr:ext cx="469744" cy="259045"/>
    <xdr:sp macro="" textlink="">
      <xdr:nvSpPr>
        <xdr:cNvPr id="745" name="n_1mainValue【公民館】&#10;一人当たり面積"/>
        <xdr:cNvSpPr txBox="1"/>
      </xdr:nvSpPr>
      <xdr:spPr>
        <a:xfrm>
          <a:off x="210757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33545</xdr:rowOff>
    </xdr:from>
    <xdr:ext cx="469744" cy="259045"/>
    <xdr:sp macro="" textlink="">
      <xdr:nvSpPr>
        <xdr:cNvPr id="746" name="n_2mainValue【公民館】&#10;一人当たり面積"/>
        <xdr:cNvSpPr txBox="1"/>
      </xdr:nvSpPr>
      <xdr:spPr>
        <a:xfrm>
          <a:off x="20199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35831</xdr:rowOff>
    </xdr:from>
    <xdr:ext cx="469744" cy="259045"/>
    <xdr:sp macro="" textlink="">
      <xdr:nvSpPr>
        <xdr:cNvPr id="747" name="n_3mainValue【公民館】&#10;一人当たり面積"/>
        <xdr:cNvSpPr txBox="1"/>
      </xdr:nvSpPr>
      <xdr:spPr>
        <a:xfrm>
          <a:off x="193104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40403</xdr:rowOff>
    </xdr:from>
    <xdr:ext cx="469744" cy="259045"/>
    <xdr:sp macro="" textlink="">
      <xdr:nvSpPr>
        <xdr:cNvPr id="748" name="n_4mainValue【公民館】&#10;一人当たり面積"/>
        <xdr:cNvSpPr txBox="1"/>
      </xdr:nvSpPr>
      <xdr:spPr>
        <a:xfrm>
          <a:off x="184214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有形固定資産減価償却率については、学校施設において大洋中学校区統合小学校整備事業の完了により資産計上額及び未償却額が増加したことで前年度比</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％の減少となった。道路については長寿命化工事により多額の資産計上となったものの、減価償却額が上回り償却率は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増加となった。その他の施設については、大きな資産の新規計上は無く、減価償却の進捗により減価償却率が増加となっている。なお、学校施設については、今後、本市最後となる統合小学校建設工事や閉校小学校の除却・売却等により、減価償却率はさらに減少することが見込まれる状況である。</a:t>
          </a:r>
        </a:p>
        <a:p>
          <a:r>
            <a:rPr kumimoji="1" lang="ja-JP" altLang="en-US" sz="1300">
              <a:latin typeface="ＭＳ Ｐゴシック" panose="020B0600070205080204" pitchFamily="50" charset="-128"/>
              <a:ea typeface="ＭＳ Ｐゴシック" panose="020B0600070205080204" pitchFamily="50" charset="-128"/>
            </a:rPr>
            <a:t>　一人当たりの面積等については、すべての項目で増加となったが、これは主に人口の減少に起因するものである。一人当たりの面積については類似団体平均を下回る項目が多くあり、今後更新の際に施設規模を検討する必要性はあるが、今後の市民のニーズや人口減少などの社会情勢を考慮した施設マネジメントを行う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47,287
44,704
207.60
26,842,161
25,385,492
969,162
13,681,765
23,333,120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151311</xdr:rowOff>
    </xdr:from>
    <xdr:to>
      <xdr:col>24</xdr:col>
      <xdr:colOff>62865</xdr:colOff>
      <xdr:row>42</xdr:row>
      <xdr:rowOff>87630</xdr:rowOff>
    </xdr:to>
    <xdr:cxnSp macro="">
      <xdr:nvCxnSpPr>
        <xdr:cNvPr id="58" name="直線コネクタ 57"/>
        <xdr:cNvCxnSpPr/>
      </xdr:nvCxnSpPr>
      <xdr:spPr>
        <a:xfrm flipV="1">
          <a:off x="4634865" y="580916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97988</xdr:rowOff>
    </xdr:from>
    <xdr:ext cx="340478" cy="259045"/>
    <xdr:sp macro="" textlink="">
      <xdr:nvSpPr>
        <xdr:cNvPr id="61" name="【図書館】&#10;有形固定資産減価償却率最大値テキスト"/>
        <xdr:cNvSpPr txBox="1"/>
      </xdr:nvSpPr>
      <xdr:spPr>
        <a:xfrm>
          <a:off x="4673600" y="5584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151311</xdr:rowOff>
    </xdr:from>
    <xdr:to>
      <xdr:col>24</xdr:col>
      <xdr:colOff>152400</xdr:colOff>
      <xdr:row>33</xdr:row>
      <xdr:rowOff>151311</xdr:rowOff>
    </xdr:to>
    <xdr:cxnSp macro="">
      <xdr:nvCxnSpPr>
        <xdr:cNvPr id="62" name="直線コネクタ 61"/>
        <xdr:cNvCxnSpPr/>
      </xdr:nvCxnSpPr>
      <xdr:spPr>
        <a:xfrm>
          <a:off x="4546600" y="580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167476</xdr:rowOff>
    </xdr:from>
    <xdr:ext cx="405111" cy="259045"/>
    <xdr:sp macro="" textlink="">
      <xdr:nvSpPr>
        <xdr:cNvPr id="63" name="【図書館】&#10;有形固定資産減価償却率平均値テキスト"/>
        <xdr:cNvSpPr txBox="1"/>
      </xdr:nvSpPr>
      <xdr:spPr>
        <a:xfrm>
          <a:off x="4673600" y="633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144599</xdr:rowOff>
    </xdr:from>
    <xdr:to>
      <xdr:col>24</xdr:col>
      <xdr:colOff>114300</xdr:colOff>
      <xdr:row>38</xdr:row>
      <xdr:rowOff>74749</xdr:rowOff>
    </xdr:to>
    <xdr:sp macro="" textlink="">
      <xdr:nvSpPr>
        <xdr:cNvPr id="64" name="フローチャート: 判断 63"/>
        <xdr:cNvSpPr/>
      </xdr:nvSpPr>
      <xdr:spPr>
        <a:xfrm>
          <a:off x="4584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170724</xdr:rowOff>
    </xdr:from>
    <xdr:to>
      <xdr:col>15</xdr:col>
      <xdr:colOff>101600</xdr:colOff>
      <xdr:row>37</xdr:row>
      <xdr:rowOff>100874</xdr:rowOff>
    </xdr:to>
    <xdr:sp macro="" textlink="">
      <xdr:nvSpPr>
        <xdr:cNvPr id="66" name="フローチャート: 判断 65"/>
        <xdr:cNvSpPr/>
      </xdr:nvSpPr>
      <xdr:spPr>
        <a:xfrm>
          <a:off x="2857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41728</xdr:rowOff>
    </xdr:from>
    <xdr:to>
      <xdr:col>24</xdr:col>
      <xdr:colOff>114300</xdr:colOff>
      <xdr:row>39</xdr:row>
      <xdr:rowOff>143328</xdr:rowOff>
    </xdr:to>
    <xdr:sp macro="" textlink="">
      <xdr:nvSpPr>
        <xdr:cNvPr id="74" name="楕円 73"/>
        <xdr:cNvSpPr/>
      </xdr:nvSpPr>
      <xdr:spPr>
        <a:xfrm>
          <a:off x="45847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20155</xdr:rowOff>
    </xdr:from>
    <xdr:ext cx="405111" cy="259045"/>
    <xdr:sp macro="" textlink="">
      <xdr:nvSpPr>
        <xdr:cNvPr id="75" name="【図書館】&#10;有形固定資産減価償却率該当値テキスト"/>
        <xdr:cNvSpPr txBox="1"/>
      </xdr:nvSpPr>
      <xdr:spPr>
        <a:xfrm>
          <a:off x="4673600"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7438</xdr:rowOff>
    </xdr:from>
    <xdr:to>
      <xdr:col>20</xdr:col>
      <xdr:colOff>38100</xdr:colOff>
      <xdr:row>39</xdr:row>
      <xdr:rowOff>109038</xdr:rowOff>
    </xdr:to>
    <xdr:sp macro="" textlink="">
      <xdr:nvSpPr>
        <xdr:cNvPr id="76" name="楕円 75"/>
        <xdr:cNvSpPr/>
      </xdr:nvSpPr>
      <xdr:spPr>
        <a:xfrm>
          <a:off x="3746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58238</xdr:rowOff>
    </xdr:from>
    <xdr:to>
      <xdr:col>24</xdr:col>
      <xdr:colOff>63500</xdr:colOff>
      <xdr:row>39</xdr:row>
      <xdr:rowOff>92528</xdr:rowOff>
    </xdr:to>
    <xdr:cxnSp macro="">
      <xdr:nvCxnSpPr>
        <xdr:cNvPr id="77" name="直線コネクタ 76"/>
        <xdr:cNvCxnSpPr/>
      </xdr:nvCxnSpPr>
      <xdr:spPr>
        <a:xfrm>
          <a:off x="3797300" y="674478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144599</xdr:rowOff>
    </xdr:from>
    <xdr:to>
      <xdr:col>15</xdr:col>
      <xdr:colOff>101600</xdr:colOff>
      <xdr:row>39</xdr:row>
      <xdr:rowOff>74749</xdr:rowOff>
    </xdr:to>
    <xdr:sp macro="" textlink="">
      <xdr:nvSpPr>
        <xdr:cNvPr id="78" name="楕円 77"/>
        <xdr:cNvSpPr/>
      </xdr:nvSpPr>
      <xdr:spPr>
        <a:xfrm>
          <a:off x="2857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23949</xdr:rowOff>
    </xdr:from>
    <xdr:to>
      <xdr:col>19</xdr:col>
      <xdr:colOff>177800</xdr:colOff>
      <xdr:row>39</xdr:row>
      <xdr:rowOff>58238</xdr:rowOff>
    </xdr:to>
    <xdr:cxnSp macro="">
      <xdr:nvCxnSpPr>
        <xdr:cNvPr id="79" name="直線コネクタ 78"/>
        <xdr:cNvCxnSpPr/>
      </xdr:nvCxnSpPr>
      <xdr:spPr>
        <a:xfrm>
          <a:off x="2908300" y="67104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110309</xdr:rowOff>
    </xdr:from>
    <xdr:to>
      <xdr:col>10</xdr:col>
      <xdr:colOff>165100</xdr:colOff>
      <xdr:row>39</xdr:row>
      <xdr:rowOff>40459</xdr:rowOff>
    </xdr:to>
    <xdr:sp macro="" textlink="">
      <xdr:nvSpPr>
        <xdr:cNvPr id="80" name="楕円 79"/>
        <xdr:cNvSpPr/>
      </xdr:nvSpPr>
      <xdr:spPr>
        <a:xfrm>
          <a:off x="1968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161109</xdr:rowOff>
    </xdr:from>
    <xdr:to>
      <xdr:col>15</xdr:col>
      <xdr:colOff>50800</xdr:colOff>
      <xdr:row>39</xdr:row>
      <xdr:rowOff>23949</xdr:rowOff>
    </xdr:to>
    <xdr:cxnSp macro="">
      <xdr:nvCxnSpPr>
        <xdr:cNvPr id="81" name="直線コネクタ 80"/>
        <xdr:cNvCxnSpPr/>
      </xdr:nvCxnSpPr>
      <xdr:spPr>
        <a:xfrm>
          <a:off x="2019300" y="667620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97246</xdr:rowOff>
    </xdr:from>
    <xdr:to>
      <xdr:col>6</xdr:col>
      <xdr:colOff>38100</xdr:colOff>
      <xdr:row>40</xdr:row>
      <xdr:rowOff>27396</xdr:rowOff>
    </xdr:to>
    <xdr:sp macro="" textlink="">
      <xdr:nvSpPr>
        <xdr:cNvPr id="82" name="楕円 81"/>
        <xdr:cNvSpPr/>
      </xdr:nvSpPr>
      <xdr:spPr>
        <a:xfrm>
          <a:off x="1079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161109</xdr:rowOff>
    </xdr:from>
    <xdr:to>
      <xdr:col>10</xdr:col>
      <xdr:colOff>114300</xdr:colOff>
      <xdr:row>39</xdr:row>
      <xdr:rowOff>148046</xdr:rowOff>
    </xdr:to>
    <xdr:cxnSp macro="">
      <xdr:nvCxnSpPr>
        <xdr:cNvPr id="83" name="直線コネクタ 82"/>
        <xdr:cNvCxnSpPr/>
      </xdr:nvCxnSpPr>
      <xdr:spPr>
        <a:xfrm flipV="1">
          <a:off x="1130300" y="6676209"/>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164754</xdr:rowOff>
    </xdr:from>
    <xdr:ext cx="405111" cy="259045"/>
    <xdr:sp macro="" textlink="">
      <xdr:nvSpPr>
        <xdr:cNvPr id="84" name="n_1aveValue【図書館】&#10;有形固定資産減価償却率"/>
        <xdr:cNvSpPr txBox="1"/>
      </xdr:nvSpPr>
      <xdr:spPr>
        <a:xfrm>
          <a:off x="3582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117401</xdr:rowOff>
    </xdr:from>
    <xdr:ext cx="405111" cy="259045"/>
    <xdr:sp macro="" textlink="">
      <xdr:nvSpPr>
        <xdr:cNvPr id="85" name="n_2aveValue【図書館】&#10;有形固定資産減価償却率"/>
        <xdr:cNvSpPr txBox="1"/>
      </xdr:nvSpPr>
      <xdr:spPr>
        <a:xfrm>
          <a:off x="2705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100165</xdr:rowOff>
    </xdr:from>
    <xdr:ext cx="405111" cy="259045"/>
    <xdr:sp macro="" textlink="">
      <xdr:nvSpPr>
        <xdr:cNvPr id="88" name="n_1mainValue【図書館】&#10;有形固定資産減価償却率"/>
        <xdr:cNvSpPr txBox="1"/>
      </xdr:nvSpPr>
      <xdr:spPr>
        <a:xfrm>
          <a:off x="35820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65876</xdr:rowOff>
    </xdr:from>
    <xdr:ext cx="405111" cy="259045"/>
    <xdr:sp macro="" textlink="">
      <xdr:nvSpPr>
        <xdr:cNvPr id="89" name="n_2mainValue【図書館】&#10;有形固定資産減価償却率"/>
        <xdr:cNvSpPr txBox="1"/>
      </xdr:nvSpPr>
      <xdr:spPr>
        <a:xfrm>
          <a:off x="27057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31586</xdr:rowOff>
    </xdr:from>
    <xdr:ext cx="405111" cy="259045"/>
    <xdr:sp macro="" textlink="">
      <xdr:nvSpPr>
        <xdr:cNvPr id="90" name="n_3mainValue【図書館】&#10;有形固定資産減価償却率"/>
        <xdr:cNvSpPr txBox="1"/>
      </xdr:nvSpPr>
      <xdr:spPr>
        <a:xfrm>
          <a:off x="1816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18523</xdr:rowOff>
    </xdr:from>
    <xdr:ext cx="405111" cy="259045"/>
    <xdr:sp macro="" textlink="">
      <xdr:nvSpPr>
        <xdr:cNvPr id="91" name="n_4mainValue【図書館】&#10;有形固定資産減価償却率"/>
        <xdr:cNvSpPr txBox="1"/>
      </xdr:nvSpPr>
      <xdr:spPr>
        <a:xfrm>
          <a:off x="9277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68036</xdr:rowOff>
    </xdr:from>
    <xdr:to>
      <xdr:col>54</xdr:col>
      <xdr:colOff>189865</xdr:colOff>
      <xdr:row>41</xdr:row>
      <xdr:rowOff>46265</xdr:rowOff>
    </xdr:to>
    <xdr:cxnSp macro="">
      <xdr:nvCxnSpPr>
        <xdr:cNvPr id="117" name="直線コネクタ 116"/>
        <xdr:cNvCxnSpPr/>
      </xdr:nvCxnSpPr>
      <xdr:spPr>
        <a:xfrm flipV="1">
          <a:off x="10476865" y="5725886"/>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14713</xdr:rowOff>
    </xdr:from>
    <xdr:ext cx="469744" cy="259045"/>
    <xdr:sp macro="" textlink="">
      <xdr:nvSpPr>
        <xdr:cNvPr id="120" name="【図書館】&#10;一人当たり面積最大値テキスト"/>
        <xdr:cNvSpPr txBox="1"/>
      </xdr:nvSpPr>
      <xdr:spPr>
        <a:xfrm>
          <a:off x="10515600" y="550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68036</xdr:rowOff>
    </xdr:from>
    <xdr:to>
      <xdr:col>55</xdr:col>
      <xdr:colOff>88900</xdr:colOff>
      <xdr:row>33</xdr:row>
      <xdr:rowOff>68036</xdr:rowOff>
    </xdr:to>
    <xdr:cxnSp macro="">
      <xdr:nvCxnSpPr>
        <xdr:cNvPr id="121" name="直線コネクタ 120"/>
        <xdr:cNvCxnSpPr/>
      </xdr:nvCxnSpPr>
      <xdr:spPr>
        <a:xfrm>
          <a:off x="10388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23784</xdr:rowOff>
    </xdr:from>
    <xdr:ext cx="469744" cy="259045"/>
    <xdr:sp macro="" textlink="">
      <xdr:nvSpPr>
        <xdr:cNvPr id="122" name="【図書館】&#10;一人当たり面積平均値テキスト"/>
        <xdr:cNvSpPr txBox="1"/>
      </xdr:nvSpPr>
      <xdr:spPr>
        <a:xfrm>
          <a:off x="10515600" y="653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24" name="フローチャート: 判断 123"/>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107043</xdr:rowOff>
    </xdr:from>
    <xdr:to>
      <xdr:col>46</xdr:col>
      <xdr:colOff>38100</xdr:colOff>
      <xdr:row>39</xdr:row>
      <xdr:rowOff>37193</xdr:rowOff>
    </xdr:to>
    <xdr:sp macro="" textlink="">
      <xdr:nvSpPr>
        <xdr:cNvPr id="125" name="フローチャート: 判断 124"/>
        <xdr:cNvSpPr/>
      </xdr:nvSpPr>
      <xdr:spPr>
        <a:xfrm>
          <a:off x="8699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161472</xdr:rowOff>
    </xdr:from>
    <xdr:to>
      <xdr:col>36</xdr:col>
      <xdr:colOff>165100</xdr:colOff>
      <xdr:row>39</xdr:row>
      <xdr:rowOff>91622</xdr:rowOff>
    </xdr:to>
    <xdr:sp macro="" textlink="">
      <xdr:nvSpPr>
        <xdr:cNvPr id="127" name="フローチャート: 判断 126"/>
        <xdr:cNvSpPr/>
      </xdr:nvSpPr>
      <xdr:spPr>
        <a:xfrm>
          <a:off x="6921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166915</xdr:rowOff>
    </xdr:from>
    <xdr:to>
      <xdr:col>55</xdr:col>
      <xdr:colOff>50800</xdr:colOff>
      <xdr:row>41</xdr:row>
      <xdr:rowOff>97065</xdr:rowOff>
    </xdr:to>
    <xdr:sp macro="" textlink="">
      <xdr:nvSpPr>
        <xdr:cNvPr id="133" name="楕円 132"/>
        <xdr:cNvSpPr/>
      </xdr:nvSpPr>
      <xdr:spPr>
        <a:xfrm>
          <a:off x="104267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81842</xdr:rowOff>
    </xdr:from>
    <xdr:ext cx="469744" cy="259045"/>
    <xdr:sp macro="" textlink="">
      <xdr:nvSpPr>
        <xdr:cNvPr id="134" name="【図書館】&#10;一人当たり面積該当値テキスト"/>
        <xdr:cNvSpPr txBox="1"/>
      </xdr:nvSpPr>
      <xdr:spPr>
        <a:xfrm>
          <a:off x="10515600" y="693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166915</xdr:rowOff>
    </xdr:from>
    <xdr:to>
      <xdr:col>50</xdr:col>
      <xdr:colOff>165100</xdr:colOff>
      <xdr:row>41</xdr:row>
      <xdr:rowOff>97065</xdr:rowOff>
    </xdr:to>
    <xdr:sp macro="" textlink="">
      <xdr:nvSpPr>
        <xdr:cNvPr id="135" name="楕円 134"/>
        <xdr:cNvSpPr/>
      </xdr:nvSpPr>
      <xdr:spPr>
        <a:xfrm>
          <a:off x="95885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46265</xdr:rowOff>
    </xdr:from>
    <xdr:to>
      <xdr:col>55</xdr:col>
      <xdr:colOff>0</xdr:colOff>
      <xdr:row>41</xdr:row>
      <xdr:rowOff>46265</xdr:rowOff>
    </xdr:to>
    <xdr:cxnSp macro="">
      <xdr:nvCxnSpPr>
        <xdr:cNvPr id="136" name="直線コネクタ 135"/>
        <xdr:cNvCxnSpPr/>
      </xdr:nvCxnSpPr>
      <xdr:spPr>
        <a:xfrm>
          <a:off x="9639300" y="7075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37" name="楕円 136"/>
        <xdr:cNvSpPr/>
      </xdr:nvSpPr>
      <xdr:spPr>
        <a:xfrm>
          <a:off x="8699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46265</xdr:rowOff>
    </xdr:from>
    <xdr:to>
      <xdr:col>50</xdr:col>
      <xdr:colOff>114300</xdr:colOff>
      <xdr:row>41</xdr:row>
      <xdr:rowOff>57150</xdr:rowOff>
    </xdr:to>
    <xdr:cxnSp macro="">
      <xdr:nvCxnSpPr>
        <xdr:cNvPr id="138" name="直線コネクタ 137"/>
        <xdr:cNvCxnSpPr/>
      </xdr:nvCxnSpPr>
      <xdr:spPr>
        <a:xfrm flipV="1">
          <a:off x="8750300" y="70757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39" name="楕円 138"/>
        <xdr:cNvSpPr/>
      </xdr:nvSpPr>
      <xdr:spPr>
        <a:xfrm>
          <a:off x="7810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57150</xdr:rowOff>
    </xdr:to>
    <xdr:cxnSp macro="">
      <xdr:nvCxnSpPr>
        <xdr:cNvPr id="140" name="直線コネクタ 139"/>
        <xdr:cNvCxnSpPr/>
      </xdr:nvCxnSpPr>
      <xdr:spPr>
        <a:xfrm>
          <a:off x="7861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xdr:rowOff>
    </xdr:from>
    <xdr:to>
      <xdr:col>36</xdr:col>
      <xdr:colOff>165100</xdr:colOff>
      <xdr:row>41</xdr:row>
      <xdr:rowOff>107950</xdr:rowOff>
    </xdr:to>
    <xdr:sp macro="" textlink="">
      <xdr:nvSpPr>
        <xdr:cNvPr id="141" name="楕円 140"/>
        <xdr:cNvSpPr/>
      </xdr:nvSpPr>
      <xdr:spPr>
        <a:xfrm>
          <a:off x="6921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57150</xdr:rowOff>
    </xdr:from>
    <xdr:to>
      <xdr:col>41</xdr:col>
      <xdr:colOff>50800</xdr:colOff>
      <xdr:row>41</xdr:row>
      <xdr:rowOff>57150</xdr:rowOff>
    </xdr:to>
    <xdr:cxnSp macro="">
      <xdr:nvCxnSpPr>
        <xdr:cNvPr id="142" name="直線コネクタ 141"/>
        <xdr:cNvCxnSpPr/>
      </xdr:nvCxnSpPr>
      <xdr:spPr>
        <a:xfrm>
          <a:off x="6972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64605</xdr:rowOff>
    </xdr:from>
    <xdr:ext cx="469744" cy="259045"/>
    <xdr:sp macro="" textlink="">
      <xdr:nvSpPr>
        <xdr:cNvPr id="143" name="n_1aveValue【図書館】&#10;一人当たり面積"/>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53720</xdr:rowOff>
    </xdr:from>
    <xdr:ext cx="469744" cy="259045"/>
    <xdr:sp macro="" textlink="">
      <xdr:nvSpPr>
        <xdr:cNvPr id="144" name="n_2aveValue【図書館】&#10;一人当たり面積"/>
        <xdr:cNvSpPr txBox="1"/>
      </xdr:nvSpPr>
      <xdr:spPr>
        <a:xfrm>
          <a:off x="8515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108149</xdr:rowOff>
    </xdr:from>
    <xdr:ext cx="469744" cy="259045"/>
    <xdr:sp macro="" textlink="">
      <xdr:nvSpPr>
        <xdr:cNvPr id="145" name="n_3aveValue【図書館】&#10;一人当たり面積"/>
        <xdr:cNvSpPr txBox="1"/>
      </xdr:nvSpPr>
      <xdr:spPr>
        <a:xfrm>
          <a:off x="7626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108149</xdr:rowOff>
    </xdr:from>
    <xdr:ext cx="469744" cy="259045"/>
    <xdr:sp macro="" textlink="">
      <xdr:nvSpPr>
        <xdr:cNvPr id="146" name="n_4aveValue【図書館】&#10;一人当たり面積"/>
        <xdr:cNvSpPr txBox="1"/>
      </xdr:nvSpPr>
      <xdr:spPr>
        <a:xfrm>
          <a:off x="6737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88192</xdr:rowOff>
    </xdr:from>
    <xdr:ext cx="469744" cy="259045"/>
    <xdr:sp macro="" textlink="">
      <xdr:nvSpPr>
        <xdr:cNvPr id="147" name="n_1mainValue【図書館】&#10;一人当たり面積"/>
        <xdr:cNvSpPr txBox="1"/>
      </xdr:nvSpPr>
      <xdr:spPr>
        <a:xfrm>
          <a:off x="9391727"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48" name="n_2mainValue【図書館】&#10;一人当たり面積"/>
        <xdr:cNvSpPr txBox="1"/>
      </xdr:nvSpPr>
      <xdr:spPr>
        <a:xfrm>
          <a:off x="8515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99077</xdr:rowOff>
    </xdr:from>
    <xdr:ext cx="469744" cy="259045"/>
    <xdr:sp macro="" textlink="">
      <xdr:nvSpPr>
        <xdr:cNvPr id="149" name="n_3mainValue【図書館】&#10;一人当たり面積"/>
        <xdr:cNvSpPr txBox="1"/>
      </xdr:nvSpPr>
      <xdr:spPr>
        <a:xfrm>
          <a:off x="7626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99077</xdr:rowOff>
    </xdr:from>
    <xdr:ext cx="469744" cy="259045"/>
    <xdr:sp macro="" textlink="">
      <xdr:nvSpPr>
        <xdr:cNvPr id="150" name="n_4mainValue【図書館】&#10;一人当たり面積"/>
        <xdr:cNvSpPr txBox="1"/>
      </xdr:nvSpPr>
      <xdr:spPr>
        <a:xfrm>
          <a:off x="6737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17145</xdr:rowOff>
    </xdr:from>
    <xdr:to>
      <xdr:col>24</xdr:col>
      <xdr:colOff>62865</xdr:colOff>
      <xdr:row>64</xdr:row>
      <xdr:rowOff>3810</xdr:rowOff>
    </xdr:to>
    <xdr:cxnSp macro="">
      <xdr:nvCxnSpPr>
        <xdr:cNvPr id="175" name="直線コネクタ 174"/>
        <xdr:cNvCxnSpPr/>
      </xdr:nvCxnSpPr>
      <xdr:spPr>
        <a:xfrm flipV="1">
          <a:off x="4634865" y="944689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7637</xdr:rowOff>
    </xdr:from>
    <xdr:ext cx="405111" cy="259045"/>
    <xdr:sp macro="" textlink="">
      <xdr:nvSpPr>
        <xdr:cNvPr id="176" name="【体育館・プール】&#10;有形固定資産減価償却率最小値テキスト"/>
        <xdr:cNvSpPr txBox="1"/>
      </xdr:nvSpPr>
      <xdr:spPr>
        <a:xfrm>
          <a:off x="46736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3810</xdr:rowOff>
    </xdr:from>
    <xdr:to>
      <xdr:col>24</xdr:col>
      <xdr:colOff>152400</xdr:colOff>
      <xdr:row>64</xdr:row>
      <xdr:rowOff>3810</xdr:rowOff>
    </xdr:to>
    <xdr:cxnSp macro="">
      <xdr:nvCxnSpPr>
        <xdr:cNvPr id="177" name="直線コネクタ 176"/>
        <xdr:cNvCxnSpPr/>
      </xdr:nvCxnSpPr>
      <xdr:spPr>
        <a:xfrm>
          <a:off x="4546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135272</xdr:rowOff>
    </xdr:from>
    <xdr:ext cx="405111" cy="259045"/>
    <xdr:sp macro="" textlink="">
      <xdr:nvSpPr>
        <xdr:cNvPr id="178" name="【体育館・プール】&#10;有形固定資産減価償却率最大値テキスト"/>
        <xdr:cNvSpPr txBox="1"/>
      </xdr:nvSpPr>
      <xdr:spPr>
        <a:xfrm>
          <a:off x="467360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17145</xdr:rowOff>
    </xdr:from>
    <xdr:to>
      <xdr:col>24</xdr:col>
      <xdr:colOff>152400</xdr:colOff>
      <xdr:row>55</xdr:row>
      <xdr:rowOff>17145</xdr:rowOff>
    </xdr:to>
    <xdr:cxnSp macro="">
      <xdr:nvCxnSpPr>
        <xdr:cNvPr id="179" name="直線コネクタ 178"/>
        <xdr:cNvCxnSpPr/>
      </xdr:nvCxnSpPr>
      <xdr:spPr>
        <a:xfrm>
          <a:off x="4546600" y="944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165752</xdr:rowOff>
    </xdr:from>
    <xdr:ext cx="405111" cy="259045"/>
    <xdr:sp macro="" textlink="">
      <xdr:nvSpPr>
        <xdr:cNvPr id="180" name="【体育館・プール】&#10;有形固定資産減価償却率平均値テキスト"/>
        <xdr:cNvSpPr txBox="1"/>
      </xdr:nvSpPr>
      <xdr:spPr>
        <a:xfrm>
          <a:off x="4673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81" name="フローチャート: 判断 180"/>
        <xdr:cNvSpPr/>
      </xdr:nvSpPr>
      <xdr:spPr>
        <a:xfrm>
          <a:off x="4584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93980</xdr:rowOff>
    </xdr:from>
    <xdr:to>
      <xdr:col>20</xdr:col>
      <xdr:colOff>38100</xdr:colOff>
      <xdr:row>60</xdr:row>
      <xdr:rowOff>24130</xdr:rowOff>
    </xdr:to>
    <xdr:sp macro="" textlink="">
      <xdr:nvSpPr>
        <xdr:cNvPr id="182" name="フローチャート: 判断 181"/>
        <xdr:cNvSpPr/>
      </xdr:nvSpPr>
      <xdr:spPr>
        <a:xfrm>
          <a:off x="3746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101600</xdr:rowOff>
    </xdr:from>
    <xdr:to>
      <xdr:col>15</xdr:col>
      <xdr:colOff>101600</xdr:colOff>
      <xdr:row>60</xdr:row>
      <xdr:rowOff>31750</xdr:rowOff>
    </xdr:to>
    <xdr:sp macro="" textlink="">
      <xdr:nvSpPr>
        <xdr:cNvPr id="183" name="フローチャート: 判断 182"/>
        <xdr:cNvSpPr/>
      </xdr:nvSpPr>
      <xdr:spPr>
        <a:xfrm>
          <a:off x="2857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84" name="フローチャート: 判断 183"/>
        <xdr:cNvSpPr/>
      </xdr:nvSpPr>
      <xdr:spPr>
        <a:xfrm>
          <a:off x="1968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85" name="フローチャート: 判断 184"/>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86360</xdr:rowOff>
    </xdr:from>
    <xdr:to>
      <xdr:col>24</xdr:col>
      <xdr:colOff>114300</xdr:colOff>
      <xdr:row>60</xdr:row>
      <xdr:rowOff>16510</xdr:rowOff>
    </xdr:to>
    <xdr:sp macro="" textlink="">
      <xdr:nvSpPr>
        <xdr:cNvPr id="191" name="楕円 190"/>
        <xdr:cNvSpPr/>
      </xdr:nvSpPr>
      <xdr:spPr>
        <a:xfrm>
          <a:off x="4584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109237</xdr:rowOff>
    </xdr:from>
    <xdr:ext cx="405111" cy="259045"/>
    <xdr:sp macro="" textlink="">
      <xdr:nvSpPr>
        <xdr:cNvPr id="192" name="【体育館・プール】&#10;有形固定資産減価償却率該当値テキスト"/>
        <xdr:cNvSpPr txBox="1"/>
      </xdr:nvSpPr>
      <xdr:spPr>
        <a:xfrm>
          <a:off x="4673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118745</xdr:rowOff>
    </xdr:from>
    <xdr:to>
      <xdr:col>20</xdr:col>
      <xdr:colOff>38100</xdr:colOff>
      <xdr:row>60</xdr:row>
      <xdr:rowOff>48895</xdr:rowOff>
    </xdr:to>
    <xdr:sp macro="" textlink="">
      <xdr:nvSpPr>
        <xdr:cNvPr id="193" name="楕円 192"/>
        <xdr:cNvSpPr/>
      </xdr:nvSpPr>
      <xdr:spPr>
        <a:xfrm>
          <a:off x="3746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59</xdr:row>
      <xdr:rowOff>169545</xdr:rowOff>
    </xdr:to>
    <xdr:cxnSp macro="">
      <xdr:nvCxnSpPr>
        <xdr:cNvPr id="194" name="直線コネクタ 193"/>
        <xdr:cNvCxnSpPr/>
      </xdr:nvCxnSpPr>
      <xdr:spPr>
        <a:xfrm flipV="1">
          <a:off x="3797300" y="1025271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76835</xdr:rowOff>
    </xdr:from>
    <xdr:to>
      <xdr:col>15</xdr:col>
      <xdr:colOff>101600</xdr:colOff>
      <xdr:row>60</xdr:row>
      <xdr:rowOff>6985</xdr:rowOff>
    </xdr:to>
    <xdr:sp macro="" textlink="">
      <xdr:nvSpPr>
        <xdr:cNvPr id="195" name="楕円 194"/>
        <xdr:cNvSpPr/>
      </xdr:nvSpPr>
      <xdr:spPr>
        <a:xfrm>
          <a:off x="2857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127635</xdr:rowOff>
    </xdr:from>
    <xdr:to>
      <xdr:col>19</xdr:col>
      <xdr:colOff>177800</xdr:colOff>
      <xdr:row>59</xdr:row>
      <xdr:rowOff>169545</xdr:rowOff>
    </xdr:to>
    <xdr:cxnSp macro="">
      <xdr:nvCxnSpPr>
        <xdr:cNvPr id="196" name="直線コネクタ 195"/>
        <xdr:cNvCxnSpPr/>
      </xdr:nvCxnSpPr>
      <xdr:spPr>
        <a:xfrm>
          <a:off x="2908300" y="102431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97" name="楕円 196"/>
        <xdr:cNvSpPr/>
      </xdr:nvSpPr>
      <xdr:spPr>
        <a:xfrm>
          <a:off x="1968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89535</xdr:rowOff>
    </xdr:from>
    <xdr:to>
      <xdr:col>15</xdr:col>
      <xdr:colOff>50800</xdr:colOff>
      <xdr:row>59</xdr:row>
      <xdr:rowOff>127635</xdr:rowOff>
    </xdr:to>
    <xdr:cxnSp macro="">
      <xdr:nvCxnSpPr>
        <xdr:cNvPr id="198" name="直線コネクタ 197"/>
        <xdr:cNvCxnSpPr/>
      </xdr:nvCxnSpPr>
      <xdr:spPr>
        <a:xfrm>
          <a:off x="2019300" y="102050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17780</xdr:rowOff>
    </xdr:from>
    <xdr:to>
      <xdr:col>6</xdr:col>
      <xdr:colOff>38100</xdr:colOff>
      <xdr:row>60</xdr:row>
      <xdr:rowOff>119380</xdr:rowOff>
    </xdr:to>
    <xdr:sp macro="" textlink="">
      <xdr:nvSpPr>
        <xdr:cNvPr id="199" name="楕円 198"/>
        <xdr:cNvSpPr/>
      </xdr:nvSpPr>
      <xdr:spPr>
        <a:xfrm>
          <a:off x="1079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89535</xdr:rowOff>
    </xdr:from>
    <xdr:to>
      <xdr:col>10</xdr:col>
      <xdr:colOff>114300</xdr:colOff>
      <xdr:row>60</xdr:row>
      <xdr:rowOff>68580</xdr:rowOff>
    </xdr:to>
    <xdr:cxnSp macro="">
      <xdr:nvCxnSpPr>
        <xdr:cNvPr id="200" name="直線コネクタ 199"/>
        <xdr:cNvCxnSpPr/>
      </xdr:nvCxnSpPr>
      <xdr:spPr>
        <a:xfrm flipV="1">
          <a:off x="1130300" y="10205085"/>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40657</xdr:rowOff>
    </xdr:from>
    <xdr:ext cx="405111" cy="259045"/>
    <xdr:sp macro="" textlink="">
      <xdr:nvSpPr>
        <xdr:cNvPr id="201" name="n_1aveValue【体育館・プール】&#10;有形固定資産減価償却率"/>
        <xdr:cNvSpPr txBox="1"/>
      </xdr:nvSpPr>
      <xdr:spPr>
        <a:xfrm>
          <a:off x="3582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22877</xdr:rowOff>
    </xdr:from>
    <xdr:ext cx="405111" cy="259045"/>
    <xdr:sp macro="" textlink="">
      <xdr:nvSpPr>
        <xdr:cNvPr id="202" name="n_2aveValue【体育館・プール】&#10;有形固定資産減価償却率"/>
        <xdr:cNvSpPr txBox="1"/>
      </xdr:nvSpPr>
      <xdr:spPr>
        <a:xfrm>
          <a:off x="2705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70502</xdr:rowOff>
    </xdr:from>
    <xdr:ext cx="405111" cy="259045"/>
    <xdr:sp macro="" textlink="">
      <xdr:nvSpPr>
        <xdr:cNvPr id="203" name="n_3aveValue【体育館・プール】&#10;有形固定資産減価償却率"/>
        <xdr:cNvSpPr txBox="1"/>
      </xdr:nvSpPr>
      <xdr:spPr>
        <a:xfrm>
          <a:off x="1816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48277</xdr:rowOff>
    </xdr:from>
    <xdr:ext cx="405111" cy="259045"/>
    <xdr:sp macro="" textlink="">
      <xdr:nvSpPr>
        <xdr:cNvPr id="204" name="n_4aveValue【体育館・プール】&#10;有形固定資産減価償却率"/>
        <xdr:cNvSpPr txBox="1"/>
      </xdr:nvSpPr>
      <xdr:spPr>
        <a:xfrm>
          <a:off x="927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40022</xdr:rowOff>
    </xdr:from>
    <xdr:ext cx="405111" cy="259045"/>
    <xdr:sp macro="" textlink="">
      <xdr:nvSpPr>
        <xdr:cNvPr id="205" name="n_1mainValue【体育館・プール】&#10;有形固定資産減価償却率"/>
        <xdr:cNvSpPr txBox="1"/>
      </xdr:nvSpPr>
      <xdr:spPr>
        <a:xfrm>
          <a:off x="3582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23512</xdr:rowOff>
    </xdr:from>
    <xdr:ext cx="405111" cy="259045"/>
    <xdr:sp macro="" textlink="">
      <xdr:nvSpPr>
        <xdr:cNvPr id="206" name="n_2mainValue【体育館・プール】&#10;有形固定資産減価償却率"/>
        <xdr:cNvSpPr txBox="1"/>
      </xdr:nvSpPr>
      <xdr:spPr>
        <a:xfrm>
          <a:off x="2705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207" name="n_3mainValue【体育館・プー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110507</xdr:rowOff>
    </xdr:from>
    <xdr:ext cx="405111" cy="259045"/>
    <xdr:sp macro="" textlink="">
      <xdr:nvSpPr>
        <xdr:cNvPr id="208" name="n_4mainValue【体育館・プール】&#10;有形固定資産減価償却率"/>
        <xdr:cNvSpPr txBox="1"/>
      </xdr:nvSpPr>
      <xdr:spPr>
        <a:xfrm>
          <a:off x="927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45720</xdr:rowOff>
    </xdr:from>
    <xdr:to>
      <xdr:col>54</xdr:col>
      <xdr:colOff>189865</xdr:colOff>
      <xdr:row>63</xdr:row>
      <xdr:rowOff>106135</xdr:rowOff>
    </xdr:to>
    <xdr:cxnSp macro="">
      <xdr:nvCxnSpPr>
        <xdr:cNvPr id="234" name="直線コネクタ 233"/>
        <xdr:cNvCxnSpPr/>
      </xdr:nvCxnSpPr>
      <xdr:spPr>
        <a:xfrm flipV="1">
          <a:off x="10476865" y="9646920"/>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109962</xdr:rowOff>
    </xdr:from>
    <xdr:ext cx="469744" cy="259045"/>
    <xdr:sp macro="" textlink="">
      <xdr:nvSpPr>
        <xdr:cNvPr id="235" name="【体育館・プール】&#10;一人当たり面積最小値テキスト"/>
        <xdr:cNvSpPr txBox="1"/>
      </xdr:nvSpPr>
      <xdr:spPr>
        <a:xfrm>
          <a:off x="10515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106135</xdr:rowOff>
    </xdr:from>
    <xdr:to>
      <xdr:col>55</xdr:col>
      <xdr:colOff>88900</xdr:colOff>
      <xdr:row>63</xdr:row>
      <xdr:rowOff>106135</xdr:rowOff>
    </xdr:to>
    <xdr:cxnSp macro="">
      <xdr:nvCxnSpPr>
        <xdr:cNvPr id="236" name="直線コネクタ 235"/>
        <xdr:cNvCxnSpPr/>
      </xdr:nvCxnSpPr>
      <xdr:spPr>
        <a:xfrm>
          <a:off x="10388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163847</xdr:rowOff>
    </xdr:from>
    <xdr:ext cx="469744" cy="259045"/>
    <xdr:sp macro="" textlink="">
      <xdr:nvSpPr>
        <xdr:cNvPr id="237" name="【体育館・プール】&#10;一人当たり面積最大値テキスト"/>
        <xdr:cNvSpPr txBox="1"/>
      </xdr:nvSpPr>
      <xdr:spPr>
        <a:xfrm>
          <a:off x="105156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45720</xdr:rowOff>
    </xdr:from>
    <xdr:to>
      <xdr:col>55</xdr:col>
      <xdr:colOff>88900</xdr:colOff>
      <xdr:row>56</xdr:row>
      <xdr:rowOff>45720</xdr:rowOff>
    </xdr:to>
    <xdr:cxnSp macro="">
      <xdr:nvCxnSpPr>
        <xdr:cNvPr id="238" name="直線コネクタ 237"/>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239" name="【体育館・プール】&#10;一人当たり面積平均値テキスト"/>
        <xdr:cNvSpPr txBox="1"/>
      </xdr:nvSpPr>
      <xdr:spPr>
        <a:xfrm>
          <a:off x="10515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40" name="フローチャート: 判断 239"/>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14515</xdr:rowOff>
    </xdr:from>
    <xdr:to>
      <xdr:col>50</xdr:col>
      <xdr:colOff>165100</xdr:colOff>
      <xdr:row>61</xdr:row>
      <xdr:rowOff>116115</xdr:rowOff>
    </xdr:to>
    <xdr:sp macro="" textlink="">
      <xdr:nvSpPr>
        <xdr:cNvPr id="241" name="フローチャート: 判断 240"/>
        <xdr:cNvSpPr/>
      </xdr:nvSpPr>
      <xdr:spPr>
        <a:xfrm>
          <a:off x="9588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168003</xdr:rowOff>
    </xdr:from>
    <xdr:to>
      <xdr:col>46</xdr:col>
      <xdr:colOff>38100</xdr:colOff>
      <xdr:row>61</xdr:row>
      <xdr:rowOff>98153</xdr:rowOff>
    </xdr:to>
    <xdr:sp macro="" textlink="">
      <xdr:nvSpPr>
        <xdr:cNvPr id="242" name="フローチャート: 判断 241"/>
        <xdr:cNvSpPr/>
      </xdr:nvSpPr>
      <xdr:spPr>
        <a:xfrm>
          <a:off x="8699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34109</xdr:rowOff>
    </xdr:from>
    <xdr:to>
      <xdr:col>41</xdr:col>
      <xdr:colOff>101600</xdr:colOff>
      <xdr:row>61</xdr:row>
      <xdr:rowOff>135709</xdr:rowOff>
    </xdr:to>
    <xdr:sp macro="" textlink="">
      <xdr:nvSpPr>
        <xdr:cNvPr id="243" name="フローチャート: 判断 242"/>
        <xdr:cNvSpPr/>
      </xdr:nvSpPr>
      <xdr:spPr>
        <a:xfrm>
          <a:off x="7810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24312</xdr:rowOff>
    </xdr:from>
    <xdr:to>
      <xdr:col>36</xdr:col>
      <xdr:colOff>165100</xdr:colOff>
      <xdr:row>61</xdr:row>
      <xdr:rowOff>125912</xdr:rowOff>
    </xdr:to>
    <xdr:sp macro="" textlink="">
      <xdr:nvSpPr>
        <xdr:cNvPr id="244" name="フローチャート: 判断 243"/>
        <xdr:cNvSpPr/>
      </xdr:nvSpPr>
      <xdr:spPr>
        <a:xfrm>
          <a:off x="6921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12881</xdr:rowOff>
    </xdr:from>
    <xdr:to>
      <xdr:col>55</xdr:col>
      <xdr:colOff>50800</xdr:colOff>
      <xdr:row>63</xdr:row>
      <xdr:rowOff>114481</xdr:rowOff>
    </xdr:to>
    <xdr:sp macro="" textlink="">
      <xdr:nvSpPr>
        <xdr:cNvPr id="250" name="楕円 249"/>
        <xdr:cNvSpPr/>
      </xdr:nvSpPr>
      <xdr:spPr>
        <a:xfrm>
          <a:off x="104267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99258</xdr:rowOff>
    </xdr:from>
    <xdr:ext cx="469744" cy="259045"/>
    <xdr:sp macro="" textlink="">
      <xdr:nvSpPr>
        <xdr:cNvPr id="251" name="【体育館・プール】&#10;一人当たり面積該当値テキスト"/>
        <xdr:cNvSpPr txBox="1"/>
      </xdr:nvSpPr>
      <xdr:spPr>
        <a:xfrm>
          <a:off x="10515600" y="1072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17780</xdr:rowOff>
    </xdr:from>
    <xdr:to>
      <xdr:col>50</xdr:col>
      <xdr:colOff>165100</xdr:colOff>
      <xdr:row>63</xdr:row>
      <xdr:rowOff>119380</xdr:rowOff>
    </xdr:to>
    <xdr:sp macro="" textlink="">
      <xdr:nvSpPr>
        <xdr:cNvPr id="252" name="楕円 251"/>
        <xdr:cNvSpPr/>
      </xdr:nvSpPr>
      <xdr:spPr>
        <a:xfrm>
          <a:off x="9588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63681</xdr:rowOff>
    </xdr:from>
    <xdr:to>
      <xdr:col>55</xdr:col>
      <xdr:colOff>0</xdr:colOff>
      <xdr:row>63</xdr:row>
      <xdr:rowOff>68580</xdr:rowOff>
    </xdr:to>
    <xdr:cxnSp macro="">
      <xdr:nvCxnSpPr>
        <xdr:cNvPr id="253" name="直線コネクタ 252"/>
        <xdr:cNvCxnSpPr/>
      </xdr:nvCxnSpPr>
      <xdr:spPr>
        <a:xfrm flipV="1">
          <a:off x="9639300" y="1086503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21046</xdr:rowOff>
    </xdr:from>
    <xdr:to>
      <xdr:col>46</xdr:col>
      <xdr:colOff>38100</xdr:colOff>
      <xdr:row>63</xdr:row>
      <xdr:rowOff>122646</xdr:rowOff>
    </xdr:to>
    <xdr:sp macro="" textlink="">
      <xdr:nvSpPr>
        <xdr:cNvPr id="254" name="楕円 253"/>
        <xdr:cNvSpPr/>
      </xdr:nvSpPr>
      <xdr:spPr>
        <a:xfrm>
          <a:off x="8699500" y="108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68580</xdr:rowOff>
    </xdr:from>
    <xdr:to>
      <xdr:col>50</xdr:col>
      <xdr:colOff>114300</xdr:colOff>
      <xdr:row>63</xdr:row>
      <xdr:rowOff>71846</xdr:rowOff>
    </xdr:to>
    <xdr:cxnSp macro="">
      <xdr:nvCxnSpPr>
        <xdr:cNvPr id="255" name="直線コネクタ 254"/>
        <xdr:cNvCxnSpPr/>
      </xdr:nvCxnSpPr>
      <xdr:spPr>
        <a:xfrm flipV="1">
          <a:off x="8750300" y="1086993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22678</xdr:rowOff>
    </xdr:from>
    <xdr:to>
      <xdr:col>41</xdr:col>
      <xdr:colOff>101600</xdr:colOff>
      <xdr:row>63</xdr:row>
      <xdr:rowOff>124278</xdr:rowOff>
    </xdr:to>
    <xdr:sp macro="" textlink="">
      <xdr:nvSpPr>
        <xdr:cNvPr id="256" name="楕円 255"/>
        <xdr:cNvSpPr/>
      </xdr:nvSpPr>
      <xdr:spPr>
        <a:xfrm>
          <a:off x="7810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71846</xdr:rowOff>
    </xdr:from>
    <xdr:to>
      <xdr:col>45</xdr:col>
      <xdr:colOff>177800</xdr:colOff>
      <xdr:row>63</xdr:row>
      <xdr:rowOff>73478</xdr:rowOff>
    </xdr:to>
    <xdr:cxnSp macro="">
      <xdr:nvCxnSpPr>
        <xdr:cNvPr id="257" name="直線コネクタ 256"/>
        <xdr:cNvCxnSpPr/>
      </xdr:nvCxnSpPr>
      <xdr:spPr>
        <a:xfrm flipV="1">
          <a:off x="7861300" y="1087319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48804</xdr:rowOff>
    </xdr:from>
    <xdr:to>
      <xdr:col>36</xdr:col>
      <xdr:colOff>165100</xdr:colOff>
      <xdr:row>63</xdr:row>
      <xdr:rowOff>150404</xdr:rowOff>
    </xdr:to>
    <xdr:sp macro="" textlink="">
      <xdr:nvSpPr>
        <xdr:cNvPr id="258" name="楕円 257"/>
        <xdr:cNvSpPr/>
      </xdr:nvSpPr>
      <xdr:spPr>
        <a:xfrm>
          <a:off x="6921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73478</xdr:rowOff>
    </xdr:from>
    <xdr:to>
      <xdr:col>41</xdr:col>
      <xdr:colOff>50800</xdr:colOff>
      <xdr:row>63</xdr:row>
      <xdr:rowOff>99604</xdr:rowOff>
    </xdr:to>
    <xdr:cxnSp macro="">
      <xdr:nvCxnSpPr>
        <xdr:cNvPr id="259" name="直線コネクタ 258"/>
        <xdr:cNvCxnSpPr/>
      </xdr:nvCxnSpPr>
      <xdr:spPr>
        <a:xfrm flipV="1">
          <a:off x="6972300" y="108748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132642</xdr:rowOff>
    </xdr:from>
    <xdr:ext cx="469744" cy="259045"/>
    <xdr:sp macro="" textlink="">
      <xdr:nvSpPr>
        <xdr:cNvPr id="260" name="n_1aveValue【体育館・プール】&#10;一人当たり面積"/>
        <xdr:cNvSpPr txBox="1"/>
      </xdr:nvSpPr>
      <xdr:spPr>
        <a:xfrm>
          <a:off x="9391727" y="1024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114680</xdr:rowOff>
    </xdr:from>
    <xdr:ext cx="469744" cy="259045"/>
    <xdr:sp macro="" textlink="">
      <xdr:nvSpPr>
        <xdr:cNvPr id="261" name="n_2aveValue【体育館・プール】&#10;一人当たり面積"/>
        <xdr:cNvSpPr txBox="1"/>
      </xdr:nvSpPr>
      <xdr:spPr>
        <a:xfrm>
          <a:off x="85154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152236</xdr:rowOff>
    </xdr:from>
    <xdr:ext cx="469744" cy="259045"/>
    <xdr:sp macro="" textlink="">
      <xdr:nvSpPr>
        <xdr:cNvPr id="262" name="n_3aveValue【体育館・プール】&#10;一人当たり面積"/>
        <xdr:cNvSpPr txBox="1"/>
      </xdr:nvSpPr>
      <xdr:spPr>
        <a:xfrm>
          <a:off x="7626427" y="1026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142439</xdr:rowOff>
    </xdr:from>
    <xdr:ext cx="469744" cy="259045"/>
    <xdr:sp macro="" textlink="">
      <xdr:nvSpPr>
        <xdr:cNvPr id="263" name="n_4aveValue【体育館・プール】&#10;一人当たり面積"/>
        <xdr:cNvSpPr txBox="1"/>
      </xdr:nvSpPr>
      <xdr:spPr>
        <a:xfrm>
          <a:off x="6737427" y="1025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110507</xdr:rowOff>
    </xdr:from>
    <xdr:ext cx="469744" cy="259045"/>
    <xdr:sp macro="" textlink="">
      <xdr:nvSpPr>
        <xdr:cNvPr id="264" name="n_1mainValue【体育館・プール】&#10;一人当たり面積"/>
        <xdr:cNvSpPr txBox="1"/>
      </xdr:nvSpPr>
      <xdr:spPr>
        <a:xfrm>
          <a:off x="9391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113773</xdr:rowOff>
    </xdr:from>
    <xdr:ext cx="469744" cy="259045"/>
    <xdr:sp macro="" textlink="">
      <xdr:nvSpPr>
        <xdr:cNvPr id="265" name="n_2mainValue【体育館・プール】&#10;一人当たり面積"/>
        <xdr:cNvSpPr txBox="1"/>
      </xdr:nvSpPr>
      <xdr:spPr>
        <a:xfrm>
          <a:off x="8515427" y="1091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115405</xdr:rowOff>
    </xdr:from>
    <xdr:ext cx="469744" cy="259045"/>
    <xdr:sp macro="" textlink="">
      <xdr:nvSpPr>
        <xdr:cNvPr id="266" name="n_3mainValue【体育館・プール】&#10;一人当たり面積"/>
        <xdr:cNvSpPr txBox="1"/>
      </xdr:nvSpPr>
      <xdr:spPr>
        <a:xfrm>
          <a:off x="76264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141531</xdr:rowOff>
    </xdr:from>
    <xdr:ext cx="469744" cy="259045"/>
    <xdr:sp macro="" textlink="">
      <xdr:nvSpPr>
        <xdr:cNvPr id="267" name="n_4mainValue【体育館・プール】&#10;一人当たり面積"/>
        <xdr:cNvSpPr txBox="1"/>
      </xdr:nvSpPr>
      <xdr:spPr>
        <a:xfrm>
          <a:off x="6737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80" name="テキスト ボックス 27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124968</xdr:rowOff>
    </xdr:from>
    <xdr:to>
      <xdr:col>24</xdr:col>
      <xdr:colOff>62865</xdr:colOff>
      <xdr:row>85</xdr:row>
      <xdr:rowOff>143256</xdr:rowOff>
    </xdr:to>
    <xdr:cxnSp macro="">
      <xdr:nvCxnSpPr>
        <xdr:cNvPr id="290" name="直線コネクタ 289"/>
        <xdr:cNvCxnSpPr/>
      </xdr:nvCxnSpPr>
      <xdr:spPr>
        <a:xfrm flipV="1">
          <a:off x="4634865" y="13498068"/>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147083</xdr:rowOff>
    </xdr:from>
    <xdr:ext cx="405111" cy="259045"/>
    <xdr:sp macro="" textlink="">
      <xdr:nvSpPr>
        <xdr:cNvPr id="291" name="【福祉施設】&#10;有形固定資産減価償却率最小値テキスト"/>
        <xdr:cNvSpPr txBox="1"/>
      </xdr:nvSpPr>
      <xdr:spPr>
        <a:xfrm>
          <a:off x="4673600" y="1472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143256</xdr:rowOff>
    </xdr:from>
    <xdr:to>
      <xdr:col>24</xdr:col>
      <xdr:colOff>152400</xdr:colOff>
      <xdr:row>85</xdr:row>
      <xdr:rowOff>143256</xdr:rowOff>
    </xdr:to>
    <xdr:cxnSp macro="">
      <xdr:nvCxnSpPr>
        <xdr:cNvPr id="292" name="直線コネクタ 291"/>
        <xdr:cNvCxnSpPr/>
      </xdr:nvCxnSpPr>
      <xdr:spPr>
        <a:xfrm>
          <a:off x="4546600" y="1471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71645</xdr:rowOff>
    </xdr:from>
    <xdr:ext cx="405111" cy="259045"/>
    <xdr:sp macro="" textlink="">
      <xdr:nvSpPr>
        <xdr:cNvPr id="293" name="【福祉施設】&#10;有形固定資産減価償却率最大値テキスト"/>
        <xdr:cNvSpPr txBox="1"/>
      </xdr:nvSpPr>
      <xdr:spPr>
        <a:xfrm>
          <a:off x="4673600" y="1327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124968</xdr:rowOff>
    </xdr:from>
    <xdr:to>
      <xdr:col>24</xdr:col>
      <xdr:colOff>152400</xdr:colOff>
      <xdr:row>78</xdr:row>
      <xdr:rowOff>124968</xdr:rowOff>
    </xdr:to>
    <xdr:cxnSp macro="">
      <xdr:nvCxnSpPr>
        <xdr:cNvPr id="294" name="直線コネクタ 293"/>
        <xdr:cNvCxnSpPr/>
      </xdr:nvCxnSpPr>
      <xdr:spPr>
        <a:xfrm>
          <a:off x="4546600" y="134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65040</xdr:rowOff>
    </xdr:from>
    <xdr:ext cx="405111" cy="259045"/>
    <xdr:sp macro="" textlink="">
      <xdr:nvSpPr>
        <xdr:cNvPr id="295" name="【福祉施設】&#10;有形固定資産減価償却率平均値テキスト"/>
        <xdr:cNvSpPr txBox="1"/>
      </xdr:nvSpPr>
      <xdr:spPr>
        <a:xfrm>
          <a:off x="4673600" y="13781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42163</xdr:rowOff>
    </xdr:from>
    <xdr:to>
      <xdr:col>24</xdr:col>
      <xdr:colOff>114300</xdr:colOff>
      <xdr:row>81</xdr:row>
      <xdr:rowOff>143763</xdr:rowOff>
    </xdr:to>
    <xdr:sp macro="" textlink="">
      <xdr:nvSpPr>
        <xdr:cNvPr id="296" name="フローチャート: 判断 295"/>
        <xdr:cNvSpPr/>
      </xdr:nvSpPr>
      <xdr:spPr>
        <a:xfrm>
          <a:off x="45847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42163</xdr:rowOff>
    </xdr:from>
    <xdr:to>
      <xdr:col>20</xdr:col>
      <xdr:colOff>38100</xdr:colOff>
      <xdr:row>81</xdr:row>
      <xdr:rowOff>143763</xdr:rowOff>
    </xdr:to>
    <xdr:sp macro="" textlink="">
      <xdr:nvSpPr>
        <xdr:cNvPr id="297" name="フローチャート: 判断 296"/>
        <xdr:cNvSpPr/>
      </xdr:nvSpPr>
      <xdr:spPr>
        <a:xfrm>
          <a:off x="3746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28448</xdr:rowOff>
    </xdr:from>
    <xdr:to>
      <xdr:col>15</xdr:col>
      <xdr:colOff>101600</xdr:colOff>
      <xdr:row>81</xdr:row>
      <xdr:rowOff>130048</xdr:rowOff>
    </xdr:to>
    <xdr:sp macro="" textlink="">
      <xdr:nvSpPr>
        <xdr:cNvPr id="298" name="フローチャート: 判断 297"/>
        <xdr:cNvSpPr/>
      </xdr:nvSpPr>
      <xdr:spPr>
        <a:xfrm>
          <a:off x="2857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158750</xdr:rowOff>
    </xdr:from>
    <xdr:to>
      <xdr:col>10</xdr:col>
      <xdr:colOff>165100</xdr:colOff>
      <xdr:row>81</xdr:row>
      <xdr:rowOff>88900</xdr:rowOff>
    </xdr:to>
    <xdr:sp macro="" textlink="">
      <xdr:nvSpPr>
        <xdr:cNvPr id="299" name="フローチャート: 判断 298"/>
        <xdr:cNvSpPr/>
      </xdr:nvSpPr>
      <xdr:spPr>
        <a:xfrm>
          <a:off x="1968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97028</xdr:rowOff>
    </xdr:from>
    <xdr:to>
      <xdr:col>6</xdr:col>
      <xdr:colOff>38100</xdr:colOff>
      <xdr:row>81</xdr:row>
      <xdr:rowOff>27178</xdr:rowOff>
    </xdr:to>
    <xdr:sp macro="" textlink="">
      <xdr:nvSpPr>
        <xdr:cNvPr id="300" name="フローチャート: 判断 299"/>
        <xdr:cNvSpPr/>
      </xdr:nvSpPr>
      <xdr:spPr>
        <a:xfrm>
          <a:off x="10795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14732</xdr:rowOff>
    </xdr:from>
    <xdr:to>
      <xdr:col>24</xdr:col>
      <xdr:colOff>114300</xdr:colOff>
      <xdr:row>84</xdr:row>
      <xdr:rowOff>116332</xdr:rowOff>
    </xdr:to>
    <xdr:sp macro="" textlink="">
      <xdr:nvSpPr>
        <xdr:cNvPr id="306" name="楕円 305"/>
        <xdr:cNvSpPr/>
      </xdr:nvSpPr>
      <xdr:spPr>
        <a:xfrm>
          <a:off x="45847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164609</xdr:rowOff>
    </xdr:from>
    <xdr:ext cx="405111" cy="259045"/>
    <xdr:sp macro="" textlink="">
      <xdr:nvSpPr>
        <xdr:cNvPr id="307" name="【福祉施設】&#10;有形固定資産減価償却率該当値テキスト"/>
        <xdr:cNvSpPr txBox="1"/>
      </xdr:nvSpPr>
      <xdr:spPr>
        <a:xfrm>
          <a:off x="4673600" y="1439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131318</xdr:rowOff>
    </xdr:from>
    <xdr:to>
      <xdr:col>20</xdr:col>
      <xdr:colOff>38100</xdr:colOff>
      <xdr:row>84</xdr:row>
      <xdr:rowOff>61468</xdr:rowOff>
    </xdr:to>
    <xdr:sp macro="" textlink="">
      <xdr:nvSpPr>
        <xdr:cNvPr id="308" name="楕円 307"/>
        <xdr:cNvSpPr/>
      </xdr:nvSpPr>
      <xdr:spPr>
        <a:xfrm>
          <a:off x="3746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10668</xdr:rowOff>
    </xdr:from>
    <xdr:to>
      <xdr:col>24</xdr:col>
      <xdr:colOff>63500</xdr:colOff>
      <xdr:row>84</xdr:row>
      <xdr:rowOff>65532</xdr:rowOff>
    </xdr:to>
    <xdr:cxnSp macro="">
      <xdr:nvCxnSpPr>
        <xdr:cNvPr id="309" name="直線コネクタ 308"/>
        <xdr:cNvCxnSpPr/>
      </xdr:nvCxnSpPr>
      <xdr:spPr>
        <a:xfrm>
          <a:off x="3797300" y="144124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69596</xdr:rowOff>
    </xdr:from>
    <xdr:to>
      <xdr:col>15</xdr:col>
      <xdr:colOff>101600</xdr:colOff>
      <xdr:row>83</xdr:row>
      <xdr:rowOff>171196</xdr:rowOff>
    </xdr:to>
    <xdr:sp macro="" textlink="">
      <xdr:nvSpPr>
        <xdr:cNvPr id="310" name="楕円 309"/>
        <xdr:cNvSpPr/>
      </xdr:nvSpPr>
      <xdr:spPr>
        <a:xfrm>
          <a:off x="2857500" y="14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120396</xdr:rowOff>
    </xdr:from>
    <xdr:to>
      <xdr:col>19</xdr:col>
      <xdr:colOff>177800</xdr:colOff>
      <xdr:row>84</xdr:row>
      <xdr:rowOff>10668</xdr:rowOff>
    </xdr:to>
    <xdr:cxnSp macro="">
      <xdr:nvCxnSpPr>
        <xdr:cNvPr id="311" name="直線コネクタ 310"/>
        <xdr:cNvCxnSpPr/>
      </xdr:nvCxnSpPr>
      <xdr:spPr>
        <a:xfrm>
          <a:off x="2908300" y="1435074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19304</xdr:rowOff>
    </xdr:from>
    <xdr:to>
      <xdr:col>10</xdr:col>
      <xdr:colOff>165100</xdr:colOff>
      <xdr:row>83</xdr:row>
      <xdr:rowOff>120904</xdr:rowOff>
    </xdr:to>
    <xdr:sp macro="" textlink="">
      <xdr:nvSpPr>
        <xdr:cNvPr id="312" name="楕円 311"/>
        <xdr:cNvSpPr/>
      </xdr:nvSpPr>
      <xdr:spPr>
        <a:xfrm>
          <a:off x="19685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70104</xdr:rowOff>
    </xdr:from>
    <xdr:to>
      <xdr:col>15</xdr:col>
      <xdr:colOff>50800</xdr:colOff>
      <xdr:row>83</xdr:row>
      <xdr:rowOff>120396</xdr:rowOff>
    </xdr:to>
    <xdr:cxnSp macro="">
      <xdr:nvCxnSpPr>
        <xdr:cNvPr id="313" name="直線コネクタ 312"/>
        <xdr:cNvCxnSpPr/>
      </xdr:nvCxnSpPr>
      <xdr:spPr>
        <a:xfrm>
          <a:off x="2019300" y="1430045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117602</xdr:rowOff>
    </xdr:from>
    <xdr:to>
      <xdr:col>6</xdr:col>
      <xdr:colOff>38100</xdr:colOff>
      <xdr:row>83</xdr:row>
      <xdr:rowOff>47752</xdr:rowOff>
    </xdr:to>
    <xdr:sp macro="" textlink="">
      <xdr:nvSpPr>
        <xdr:cNvPr id="314" name="楕円 313"/>
        <xdr:cNvSpPr/>
      </xdr:nvSpPr>
      <xdr:spPr>
        <a:xfrm>
          <a:off x="1079500" y="1417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168402</xdr:rowOff>
    </xdr:from>
    <xdr:to>
      <xdr:col>10</xdr:col>
      <xdr:colOff>114300</xdr:colOff>
      <xdr:row>83</xdr:row>
      <xdr:rowOff>70104</xdr:rowOff>
    </xdr:to>
    <xdr:cxnSp macro="">
      <xdr:nvCxnSpPr>
        <xdr:cNvPr id="315" name="直線コネクタ 314"/>
        <xdr:cNvCxnSpPr/>
      </xdr:nvCxnSpPr>
      <xdr:spPr>
        <a:xfrm>
          <a:off x="1130300" y="1422730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160290</xdr:rowOff>
    </xdr:from>
    <xdr:ext cx="405111" cy="259045"/>
    <xdr:sp macro="" textlink="">
      <xdr:nvSpPr>
        <xdr:cNvPr id="316" name="n_1aveValue【福祉施設】&#10;有形固定資産減価償却率"/>
        <xdr:cNvSpPr txBox="1"/>
      </xdr:nvSpPr>
      <xdr:spPr>
        <a:xfrm>
          <a:off x="35820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146575</xdr:rowOff>
    </xdr:from>
    <xdr:ext cx="405111" cy="259045"/>
    <xdr:sp macro="" textlink="">
      <xdr:nvSpPr>
        <xdr:cNvPr id="317" name="n_2aveValue【福祉施設】&#10;有形固定資産減価償却率"/>
        <xdr:cNvSpPr txBox="1"/>
      </xdr:nvSpPr>
      <xdr:spPr>
        <a:xfrm>
          <a:off x="2705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105427</xdr:rowOff>
    </xdr:from>
    <xdr:ext cx="405111" cy="259045"/>
    <xdr:sp macro="" textlink="">
      <xdr:nvSpPr>
        <xdr:cNvPr id="318" name="n_3aveValue【福祉施設】&#10;有形固定資産減価償却率"/>
        <xdr:cNvSpPr txBox="1"/>
      </xdr:nvSpPr>
      <xdr:spPr>
        <a:xfrm>
          <a:off x="1816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43705</xdr:rowOff>
    </xdr:from>
    <xdr:ext cx="405111" cy="259045"/>
    <xdr:sp macro="" textlink="">
      <xdr:nvSpPr>
        <xdr:cNvPr id="319" name="n_4aveValue【福祉施設】&#10;有形固定資産減価償却率"/>
        <xdr:cNvSpPr txBox="1"/>
      </xdr:nvSpPr>
      <xdr:spPr>
        <a:xfrm>
          <a:off x="927744" y="1358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52595</xdr:rowOff>
    </xdr:from>
    <xdr:ext cx="405111" cy="259045"/>
    <xdr:sp macro="" textlink="">
      <xdr:nvSpPr>
        <xdr:cNvPr id="320" name="n_1mainValue【福祉施設】&#10;有形固定資産減価償却率"/>
        <xdr:cNvSpPr txBox="1"/>
      </xdr:nvSpPr>
      <xdr:spPr>
        <a:xfrm>
          <a:off x="3582044" y="1445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162323</xdr:rowOff>
    </xdr:from>
    <xdr:ext cx="405111" cy="259045"/>
    <xdr:sp macro="" textlink="">
      <xdr:nvSpPr>
        <xdr:cNvPr id="321" name="n_2mainValue【福祉施設】&#10;有形固定資産減価償却率"/>
        <xdr:cNvSpPr txBox="1"/>
      </xdr:nvSpPr>
      <xdr:spPr>
        <a:xfrm>
          <a:off x="2705744" y="1439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112031</xdr:rowOff>
    </xdr:from>
    <xdr:ext cx="405111" cy="259045"/>
    <xdr:sp macro="" textlink="">
      <xdr:nvSpPr>
        <xdr:cNvPr id="322" name="n_3mainValue【福祉施設】&#10;有形固定資産減価償却率"/>
        <xdr:cNvSpPr txBox="1"/>
      </xdr:nvSpPr>
      <xdr:spPr>
        <a:xfrm>
          <a:off x="1816744" y="1434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38879</xdr:rowOff>
    </xdr:from>
    <xdr:ext cx="405111" cy="259045"/>
    <xdr:sp macro="" textlink="">
      <xdr:nvSpPr>
        <xdr:cNvPr id="323" name="n_4mainValue【福祉施設】&#10;有形固定資産減価償却率"/>
        <xdr:cNvSpPr txBox="1"/>
      </xdr:nvSpPr>
      <xdr:spPr>
        <a:xfrm>
          <a:off x="927744" y="1426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17526</xdr:rowOff>
    </xdr:to>
    <xdr:cxnSp macro="">
      <xdr:nvCxnSpPr>
        <xdr:cNvPr id="345" name="直線コネクタ 344"/>
        <xdr:cNvCxnSpPr/>
      </xdr:nvCxnSpPr>
      <xdr:spPr>
        <a:xfrm flipV="1">
          <a:off x="10476865" y="13274039"/>
          <a:ext cx="0" cy="1488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福祉施設】&#10;一人当たり面積最小値テキスト"/>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8"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9" name="直線コネクタ 348"/>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350" name="【福祉施設】&#10;一人当たり面積平均値テキスト"/>
        <xdr:cNvSpPr txBox="1"/>
      </xdr:nvSpPr>
      <xdr:spPr>
        <a:xfrm>
          <a:off x="10515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351" name="フローチャート: 判断 350"/>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52" name="フローチャート: 判断 351"/>
        <xdr:cNvSpPr/>
      </xdr:nvSpPr>
      <xdr:spPr>
        <a:xfrm>
          <a:off x="9588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53" name="フローチャート: 判断 352"/>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60452</xdr:rowOff>
    </xdr:from>
    <xdr:to>
      <xdr:col>41</xdr:col>
      <xdr:colOff>101600</xdr:colOff>
      <xdr:row>84</xdr:row>
      <xdr:rowOff>162052</xdr:rowOff>
    </xdr:to>
    <xdr:sp macro="" textlink="">
      <xdr:nvSpPr>
        <xdr:cNvPr id="354" name="フローチャート: 判断 353"/>
        <xdr:cNvSpPr/>
      </xdr:nvSpPr>
      <xdr:spPr>
        <a:xfrm>
          <a:off x="7810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58165</xdr:rowOff>
    </xdr:from>
    <xdr:to>
      <xdr:col>36</xdr:col>
      <xdr:colOff>165100</xdr:colOff>
      <xdr:row>84</xdr:row>
      <xdr:rowOff>159765</xdr:rowOff>
    </xdr:to>
    <xdr:sp macro="" textlink="">
      <xdr:nvSpPr>
        <xdr:cNvPr id="355" name="フローチャート: 判断 354"/>
        <xdr:cNvSpPr/>
      </xdr:nvSpPr>
      <xdr:spPr>
        <a:xfrm>
          <a:off x="6921500" y="144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361" name="楕円 360"/>
        <xdr:cNvSpPr/>
      </xdr:nvSpPr>
      <xdr:spPr>
        <a:xfrm>
          <a:off x="104267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150892</xdr:rowOff>
    </xdr:from>
    <xdr:ext cx="469744" cy="259045"/>
    <xdr:sp macro="" textlink="">
      <xdr:nvSpPr>
        <xdr:cNvPr id="362" name="【福祉施設】&#10;一人当たり面積該当値テキスト"/>
        <xdr:cNvSpPr txBox="1"/>
      </xdr:nvSpPr>
      <xdr:spPr>
        <a:xfrm>
          <a:off x="10515600"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5587</xdr:rowOff>
    </xdr:from>
    <xdr:to>
      <xdr:col>50</xdr:col>
      <xdr:colOff>165100</xdr:colOff>
      <xdr:row>85</xdr:row>
      <xdr:rowOff>107187</xdr:rowOff>
    </xdr:to>
    <xdr:sp macro="" textlink="">
      <xdr:nvSpPr>
        <xdr:cNvPr id="363" name="楕円 362"/>
        <xdr:cNvSpPr/>
      </xdr:nvSpPr>
      <xdr:spPr>
        <a:xfrm>
          <a:off x="9588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51815</xdr:rowOff>
    </xdr:from>
    <xdr:to>
      <xdr:col>55</xdr:col>
      <xdr:colOff>0</xdr:colOff>
      <xdr:row>85</xdr:row>
      <xdr:rowOff>56387</xdr:rowOff>
    </xdr:to>
    <xdr:cxnSp macro="">
      <xdr:nvCxnSpPr>
        <xdr:cNvPr id="364" name="直線コネクタ 363"/>
        <xdr:cNvCxnSpPr/>
      </xdr:nvCxnSpPr>
      <xdr:spPr>
        <a:xfrm flipV="1">
          <a:off x="9639300" y="1462506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5587</xdr:rowOff>
    </xdr:from>
    <xdr:to>
      <xdr:col>46</xdr:col>
      <xdr:colOff>38100</xdr:colOff>
      <xdr:row>85</xdr:row>
      <xdr:rowOff>107187</xdr:rowOff>
    </xdr:to>
    <xdr:sp macro="" textlink="">
      <xdr:nvSpPr>
        <xdr:cNvPr id="365" name="楕円 364"/>
        <xdr:cNvSpPr/>
      </xdr:nvSpPr>
      <xdr:spPr>
        <a:xfrm>
          <a:off x="8699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56387</xdr:rowOff>
    </xdr:from>
    <xdr:to>
      <xdr:col>50</xdr:col>
      <xdr:colOff>114300</xdr:colOff>
      <xdr:row>85</xdr:row>
      <xdr:rowOff>56387</xdr:rowOff>
    </xdr:to>
    <xdr:cxnSp macro="">
      <xdr:nvCxnSpPr>
        <xdr:cNvPr id="366" name="直線コネクタ 365"/>
        <xdr:cNvCxnSpPr/>
      </xdr:nvCxnSpPr>
      <xdr:spPr>
        <a:xfrm>
          <a:off x="8750300" y="14629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7874</xdr:rowOff>
    </xdr:from>
    <xdr:to>
      <xdr:col>41</xdr:col>
      <xdr:colOff>101600</xdr:colOff>
      <xdr:row>85</xdr:row>
      <xdr:rowOff>109474</xdr:rowOff>
    </xdr:to>
    <xdr:sp macro="" textlink="">
      <xdr:nvSpPr>
        <xdr:cNvPr id="367" name="楕円 366"/>
        <xdr:cNvSpPr/>
      </xdr:nvSpPr>
      <xdr:spPr>
        <a:xfrm>
          <a:off x="7810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56387</xdr:rowOff>
    </xdr:from>
    <xdr:to>
      <xdr:col>45</xdr:col>
      <xdr:colOff>177800</xdr:colOff>
      <xdr:row>85</xdr:row>
      <xdr:rowOff>58674</xdr:rowOff>
    </xdr:to>
    <xdr:cxnSp macro="">
      <xdr:nvCxnSpPr>
        <xdr:cNvPr id="368" name="直線コネクタ 367"/>
        <xdr:cNvCxnSpPr/>
      </xdr:nvCxnSpPr>
      <xdr:spPr>
        <a:xfrm flipV="1">
          <a:off x="7861300" y="1462963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151892</xdr:rowOff>
    </xdr:from>
    <xdr:to>
      <xdr:col>36</xdr:col>
      <xdr:colOff>165100</xdr:colOff>
      <xdr:row>86</xdr:row>
      <xdr:rowOff>82042</xdr:rowOff>
    </xdr:to>
    <xdr:sp macro="" textlink="">
      <xdr:nvSpPr>
        <xdr:cNvPr id="369" name="楕円 368"/>
        <xdr:cNvSpPr/>
      </xdr:nvSpPr>
      <xdr:spPr>
        <a:xfrm>
          <a:off x="6921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58674</xdr:rowOff>
    </xdr:from>
    <xdr:to>
      <xdr:col>41</xdr:col>
      <xdr:colOff>50800</xdr:colOff>
      <xdr:row>86</xdr:row>
      <xdr:rowOff>31242</xdr:rowOff>
    </xdr:to>
    <xdr:cxnSp macro="">
      <xdr:nvCxnSpPr>
        <xdr:cNvPr id="370" name="直線コネクタ 369"/>
        <xdr:cNvCxnSpPr/>
      </xdr:nvCxnSpPr>
      <xdr:spPr>
        <a:xfrm flipV="1">
          <a:off x="6972300" y="14631924"/>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162577</xdr:rowOff>
    </xdr:from>
    <xdr:ext cx="469744" cy="259045"/>
    <xdr:sp macro="" textlink="">
      <xdr:nvSpPr>
        <xdr:cNvPr id="371" name="n_1aveValue【福祉施設】&#10;一人当たり面積"/>
        <xdr:cNvSpPr txBox="1"/>
      </xdr:nvSpPr>
      <xdr:spPr>
        <a:xfrm>
          <a:off x="93917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72" name="n_2aveValue【福祉施設】&#10;一人当たり面積"/>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7129</xdr:rowOff>
    </xdr:from>
    <xdr:ext cx="469744" cy="259045"/>
    <xdr:sp macro="" textlink="">
      <xdr:nvSpPr>
        <xdr:cNvPr id="373" name="n_3aveValue【福祉施設】&#10;一人当たり面積"/>
        <xdr:cNvSpPr txBox="1"/>
      </xdr:nvSpPr>
      <xdr:spPr>
        <a:xfrm>
          <a:off x="7626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4842</xdr:rowOff>
    </xdr:from>
    <xdr:ext cx="469744" cy="259045"/>
    <xdr:sp macro="" textlink="">
      <xdr:nvSpPr>
        <xdr:cNvPr id="374" name="n_4aveValue【福祉施設】&#10;一人当たり面積"/>
        <xdr:cNvSpPr txBox="1"/>
      </xdr:nvSpPr>
      <xdr:spPr>
        <a:xfrm>
          <a:off x="6737427" y="1423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98314</xdr:rowOff>
    </xdr:from>
    <xdr:ext cx="469744" cy="259045"/>
    <xdr:sp macro="" textlink="">
      <xdr:nvSpPr>
        <xdr:cNvPr id="375" name="n_1mainValue【福祉施設】&#10;一人当たり面積"/>
        <xdr:cNvSpPr txBox="1"/>
      </xdr:nvSpPr>
      <xdr:spPr>
        <a:xfrm>
          <a:off x="9391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98314</xdr:rowOff>
    </xdr:from>
    <xdr:ext cx="469744" cy="259045"/>
    <xdr:sp macro="" textlink="">
      <xdr:nvSpPr>
        <xdr:cNvPr id="376" name="n_2mainValue【福祉施設】&#10;一人当たり面積"/>
        <xdr:cNvSpPr txBox="1"/>
      </xdr:nvSpPr>
      <xdr:spPr>
        <a:xfrm>
          <a:off x="8515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100601</xdr:rowOff>
    </xdr:from>
    <xdr:ext cx="469744" cy="259045"/>
    <xdr:sp macro="" textlink="">
      <xdr:nvSpPr>
        <xdr:cNvPr id="377" name="n_3mainValue【福祉施設】&#10;一人当たり面積"/>
        <xdr:cNvSpPr txBox="1"/>
      </xdr:nvSpPr>
      <xdr:spPr>
        <a:xfrm>
          <a:off x="7626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73169</xdr:rowOff>
    </xdr:from>
    <xdr:ext cx="469744" cy="259045"/>
    <xdr:sp macro="" textlink="">
      <xdr:nvSpPr>
        <xdr:cNvPr id="378" name="n_4mainValue【福祉施設】&#10;一人当たり面積"/>
        <xdr:cNvSpPr txBox="1"/>
      </xdr:nvSpPr>
      <xdr:spPr>
        <a:xfrm>
          <a:off x="67374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95250</xdr:rowOff>
    </xdr:from>
    <xdr:to>
      <xdr:col>85</xdr:col>
      <xdr:colOff>126364</xdr:colOff>
      <xdr:row>42</xdr:row>
      <xdr:rowOff>17145</xdr:rowOff>
    </xdr:to>
    <xdr:cxnSp macro="">
      <xdr:nvCxnSpPr>
        <xdr:cNvPr id="419" name="直線コネクタ 418"/>
        <xdr:cNvCxnSpPr/>
      </xdr:nvCxnSpPr>
      <xdr:spPr>
        <a:xfrm flipV="1">
          <a:off x="16318864" y="592455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420" name="【一般廃棄物処理施設】&#10;有形固定資産減価償却率最小値テキスト"/>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421" name="直線コネクタ 420"/>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41927</xdr:rowOff>
    </xdr:from>
    <xdr:ext cx="405111" cy="259045"/>
    <xdr:sp macro="" textlink="">
      <xdr:nvSpPr>
        <xdr:cNvPr id="422" name="【一般廃棄物処理施設】&#10;有形固定資産減価償却率最大値テキスト"/>
        <xdr:cNvSpPr txBox="1"/>
      </xdr:nvSpPr>
      <xdr:spPr>
        <a:xfrm>
          <a:off x="16357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95250</xdr:rowOff>
    </xdr:from>
    <xdr:to>
      <xdr:col>86</xdr:col>
      <xdr:colOff>25400</xdr:colOff>
      <xdr:row>34</xdr:row>
      <xdr:rowOff>95250</xdr:rowOff>
    </xdr:to>
    <xdr:cxnSp macro="">
      <xdr:nvCxnSpPr>
        <xdr:cNvPr id="423" name="直線コネクタ 422"/>
        <xdr:cNvCxnSpPr/>
      </xdr:nvCxnSpPr>
      <xdr:spPr>
        <a:xfrm>
          <a:off x="16230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61612</xdr:rowOff>
    </xdr:from>
    <xdr:ext cx="405111" cy="259045"/>
    <xdr:sp macro="" textlink="">
      <xdr:nvSpPr>
        <xdr:cNvPr id="424" name="【一般廃棄物処理施設】&#10;有形固定資産減価償却率平均値テキスト"/>
        <xdr:cNvSpPr txBox="1"/>
      </xdr:nvSpPr>
      <xdr:spPr>
        <a:xfrm>
          <a:off x="16357600" y="6233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38735</xdr:rowOff>
    </xdr:from>
    <xdr:to>
      <xdr:col>85</xdr:col>
      <xdr:colOff>177800</xdr:colOff>
      <xdr:row>37</xdr:row>
      <xdr:rowOff>140335</xdr:rowOff>
    </xdr:to>
    <xdr:sp macro="" textlink="">
      <xdr:nvSpPr>
        <xdr:cNvPr id="425" name="フローチャート: 判断 424"/>
        <xdr:cNvSpPr/>
      </xdr:nvSpPr>
      <xdr:spPr>
        <a:xfrm>
          <a:off x="162687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26" name="フローチャート: 判断 425"/>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7" name="フローチャート: 判断 426"/>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118745</xdr:rowOff>
    </xdr:from>
    <xdr:to>
      <xdr:col>72</xdr:col>
      <xdr:colOff>38100</xdr:colOff>
      <xdr:row>38</xdr:row>
      <xdr:rowOff>48895</xdr:rowOff>
    </xdr:to>
    <xdr:sp macro="" textlink="">
      <xdr:nvSpPr>
        <xdr:cNvPr id="428" name="フローチャート: 判断 427"/>
        <xdr:cNvSpPr/>
      </xdr:nvSpPr>
      <xdr:spPr>
        <a:xfrm>
          <a:off x="13652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xdr:rowOff>
    </xdr:from>
    <xdr:to>
      <xdr:col>67</xdr:col>
      <xdr:colOff>101600</xdr:colOff>
      <xdr:row>37</xdr:row>
      <xdr:rowOff>109855</xdr:rowOff>
    </xdr:to>
    <xdr:sp macro="" textlink="">
      <xdr:nvSpPr>
        <xdr:cNvPr id="429" name="フローチャート: 判断 428"/>
        <xdr:cNvSpPr/>
      </xdr:nvSpPr>
      <xdr:spPr>
        <a:xfrm>
          <a:off x="12763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141605</xdr:rowOff>
    </xdr:from>
    <xdr:to>
      <xdr:col>85</xdr:col>
      <xdr:colOff>177800</xdr:colOff>
      <xdr:row>39</xdr:row>
      <xdr:rowOff>71755</xdr:rowOff>
    </xdr:to>
    <xdr:sp macro="" textlink="">
      <xdr:nvSpPr>
        <xdr:cNvPr id="435" name="楕円 434"/>
        <xdr:cNvSpPr/>
      </xdr:nvSpPr>
      <xdr:spPr>
        <a:xfrm>
          <a:off x="162687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120032</xdr:rowOff>
    </xdr:from>
    <xdr:ext cx="405111" cy="259045"/>
    <xdr:sp macro="" textlink="">
      <xdr:nvSpPr>
        <xdr:cNvPr id="436" name="【一般廃棄物処理施設】&#10;有形固定資産減価償却率該当値テキスト"/>
        <xdr:cNvSpPr txBox="1"/>
      </xdr:nvSpPr>
      <xdr:spPr>
        <a:xfrm>
          <a:off x="16357600"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90170</xdr:rowOff>
    </xdr:from>
    <xdr:to>
      <xdr:col>81</xdr:col>
      <xdr:colOff>101600</xdr:colOff>
      <xdr:row>39</xdr:row>
      <xdr:rowOff>20320</xdr:rowOff>
    </xdr:to>
    <xdr:sp macro="" textlink="">
      <xdr:nvSpPr>
        <xdr:cNvPr id="437" name="楕円 436"/>
        <xdr:cNvSpPr/>
      </xdr:nvSpPr>
      <xdr:spPr>
        <a:xfrm>
          <a:off x="15430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140970</xdr:rowOff>
    </xdr:from>
    <xdr:to>
      <xdr:col>85</xdr:col>
      <xdr:colOff>127000</xdr:colOff>
      <xdr:row>39</xdr:row>
      <xdr:rowOff>20955</xdr:rowOff>
    </xdr:to>
    <xdr:cxnSp macro="">
      <xdr:nvCxnSpPr>
        <xdr:cNvPr id="438" name="直線コネクタ 437"/>
        <xdr:cNvCxnSpPr/>
      </xdr:nvCxnSpPr>
      <xdr:spPr>
        <a:xfrm>
          <a:off x="15481300" y="66560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39" name="楕円 438"/>
        <xdr:cNvSpPr/>
      </xdr:nvSpPr>
      <xdr:spPr>
        <a:xfrm>
          <a:off x="14541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87630</xdr:rowOff>
    </xdr:from>
    <xdr:to>
      <xdr:col>81</xdr:col>
      <xdr:colOff>50800</xdr:colOff>
      <xdr:row>38</xdr:row>
      <xdr:rowOff>140970</xdr:rowOff>
    </xdr:to>
    <xdr:cxnSp macro="">
      <xdr:nvCxnSpPr>
        <xdr:cNvPr id="440" name="直線コネクタ 439"/>
        <xdr:cNvCxnSpPr/>
      </xdr:nvCxnSpPr>
      <xdr:spPr>
        <a:xfrm>
          <a:off x="14592300" y="66027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156845</xdr:rowOff>
    </xdr:from>
    <xdr:to>
      <xdr:col>72</xdr:col>
      <xdr:colOff>38100</xdr:colOff>
      <xdr:row>38</xdr:row>
      <xdr:rowOff>86995</xdr:rowOff>
    </xdr:to>
    <xdr:sp macro="" textlink="">
      <xdr:nvSpPr>
        <xdr:cNvPr id="441" name="楕円 440"/>
        <xdr:cNvSpPr/>
      </xdr:nvSpPr>
      <xdr:spPr>
        <a:xfrm>
          <a:off x="13652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36195</xdr:rowOff>
    </xdr:from>
    <xdr:to>
      <xdr:col>76</xdr:col>
      <xdr:colOff>114300</xdr:colOff>
      <xdr:row>38</xdr:row>
      <xdr:rowOff>87630</xdr:rowOff>
    </xdr:to>
    <xdr:cxnSp macro="">
      <xdr:nvCxnSpPr>
        <xdr:cNvPr id="442" name="直線コネクタ 441"/>
        <xdr:cNvCxnSpPr/>
      </xdr:nvCxnSpPr>
      <xdr:spPr>
        <a:xfrm>
          <a:off x="13703300" y="65512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103505</xdr:rowOff>
    </xdr:from>
    <xdr:to>
      <xdr:col>67</xdr:col>
      <xdr:colOff>101600</xdr:colOff>
      <xdr:row>38</xdr:row>
      <xdr:rowOff>33655</xdr:rowOff>
    </xdr:to>
    <xdr:sp macro="" textlink="">
      <xdr:nvSpPr>
        <xdr:cNvPr id="443" name="楕円 442"/>
        <xdr:cNvSpPr/>
      </xdr:nvSpPr>
      <xdr:spPr>
        <a:xfrm>
          <a:off x="12763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154305</xdr:rowOff>
    </xdr:from>
    <xdr:to>
      <xdr:col>71</xdr:col>
      <xdr:colOff>177800</xdr:colOff>
      <xdr:row>38</xdr:row>
      <xdr:rowOff>36195</xdr:rowOff>
    </xdr:to>
    <xdr:cxnSp macro="">
      <xdr:nvCxnSpPr>
        <xdr:cNvPr id="444" name="直線コネクタ 443"/>
        <xdr:cNvCxnSpPr/>
      </xdr:nvCxnSpPr>
      <xdr:spPr>
        <a:xfrm>
          <a:off x="12814300" y="64979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445" name="n_1aveValue【一般廃棄物処理施設】&#10;有形固定資産減価償却率"/>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46" name="n_2aveValue【一般廃棄物処理施設】&#10;有形固定資産減価償却率"/>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65422</xdr:rowOff>
    </xdr:from>
    <xdr:ext cx="405111" cy="259045"/>
    <xdr:sp macro="" textlink="">
      <xdr:nvSpPr>
        <xdr:cNvPr id="447" name="n_3aveValue【一般廃棄物処理施設】&#10;有形固定資産減価償却率"/>
        <xdr:cNvSpPr txBox="1"/>
      </xdr:nvSpPr>
      <xdr:spPr>
        <a:xfrm>
          <a:off x="13500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126382</xdr:rowOff>
    </xdr:from>
    <xdr:ext cx="405111" cy="259045"/>
    <xdr:sp macro="" textlink="">
      <xdr:nvSpPr>
        <xdr:cNvPr id="448" name="n_4aveValue【一般廃棄物処理施設】&#10;有形固定資産減価償却率"/>
        <xdr:cNvSpPr txBox="1"/>
      </xdr:nvSpPr>
      <xdr:spPr>
        <a:xfrm>
          <a:off x="12611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11447</xdr:rowOff>
    </xdr:from>
    <xdr:ext cx="405111" cy="259045"/>
    <xdr:sp macro="" textlink="">
      <xdr:nvSpPr>
        <xdr:cNvPr id="449" name="n_1mainValue【一般廃棄物処理施設】&#10;有形固定資産減価償却率"/>
        <xdr:cNvSpPr txBox="1"/>
      </xdr:nvSpPr>
      <xdr:spPr>
        <a:xfrm>
          <a:off x="152660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450" name="n_2mainValue【一般廃棄物処理施設】&#10;有形固定資産減価償却率"/>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78122</xdr:rowOff>
    </xdr:from>
    <xdr:ext cx="405111" cy="259045"/>
    <xdr:sp macro="" textlink="">
      <xdr:nvSpPr>
        <xdr:cNvPr id="451" name="n_3mainValue【一般廃棄物処理施設】&#10;有形固定資産減価償却率"/>
        <xdr:cNvSpPr txBox="1"/>
      </xdr:nvSpPr>
      <xdr:spPr>
        <a:xfrm>
          <a:off x="13500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24782</xdr:rowOff>
    </xdr:from>
    <xdr:ext cx="405111" cy="259045"/>
    <xdr:sp macro="" textlink="">
      <xdr:nvSpPr>
        <xdr:cNvPr id="452" name="n_4mainValue【一般廃棄物処理施設】&#10;有形固定資産減価償却率"/>
        <xdr:cNvSpPr txBox="1"/>
      </xdr:nvSpPr>
      <xdr:spPr>
        <a:xfrm>
          <a:off x="12611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69548</xdr:rowOff>
    </xdr:from>
    <xdr:to>
      <xdr:col>116</xdr:col>
      <xdr:colOff>62864</xdr:colOff>
      <xdr:row>41</xdr:row>
      <xdr:rowOff>115949</xdr:rowOff>
    </xdr:to>
    <xdr:cxnSp macro="">
      <xdr:nvCxnSpPr>
        <xdr:cNvPr id="474" name="直線コネクタ 473"/>
        <xdr:cNvCxnSpPr/>
      </xdr:nvCxnSpPr>
      <xdr:spPr>
        <a:xfrm flipV="1">
          <a:off x="22160864" y="5727398"/>
          <a:ext cx="0" cy="141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119776</xdr:rowOff>
    </xdr:from>
    <xdr:ext cx="469744" cy="259045"/>
    <xdr:sp macro="" textlink="">
      <xdr:nvSpPr>
        <xdr:cNvPr id="475" name="【一般廃棄物処理施設】&#10;一人当たり有形固定資産（償却資産）額最小値テキスト"/>
        <xdr:cNvSpPr txBox="1"/>
      </xdr:nvSpPr>
      <xdr:spPr>
        <a:xfrm>
          <a:off x="22199600" y="714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115949</xdr:rowOff>
    </xdr:from>
    <xdr:to>
      <xdr:col>116</xdr:col>
      <xdr:colOff>152400</xdr:colOff>
      <xdr:row>41</xdr:row>
      <xdr:rowOff>115949</xdr:rowOff>
    </xdr:to>
    <xdr:cxnSp macro="">
      <xdr:nvCxnSpPr>
        <xdr:cNvPr id="476" name="直線コネクタ 475"/>
        <xdr:cNvCxnSpPr/>
      </xdr:nvCxnSpPr>
      <xdr:spPr>
        <a:xfrm>
          <a:off x="22072600" y="71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16225</xdr:rowOff>
    </xdr:from>
    <xdr:ext cx="599010" cy="259045"/>
    <xdr:sp macro="" textlink="">
      <xdr:nvSpPr>
        <xdr:cNvPr id="477" name="【一般廃棄物処理施設】&#10;一人当たり有形固定資産（償却資産）額最大値テキスト"/>
        <xdr:cNvSpPr txBox="1"/>
      </xdr:nvSpPr>
      <xdr:spPr>
        <a:xfrm>
          <a:off x="22199600" y="550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69548</xdr:rowOff>
    </xdr:from>
    <xdr:to>
      <xdr:col>116</xdr:col>
      <xdr:colOff>152400</xdr:colOff>
      <xdr:row>33</xdr:row>
      <xdr:rowOff>69548</xdr:rowOff>
    </xdr:to>
    <xdr:cxnSp macro="">
      <xdr:nvCxnSpPr>
        <xdr:cNvPr id="478" name="直線コネクタ 477"/>
        <xdr:cNvCxnSpPr/>
      </xdr:nvCxnSpPr>
      <xdr:spPr>
        <a:xfrm>
          <a:off x="22072600" y="57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119806</xdr:rowOff>
    </xdr:from>
    <xdr:ext cx="599010" cy="259045"/>
    <xdr:sp macro="" textlink="">
      <xdr:nvSpPr>
        <xdr:cNvPr id="479" name="【一般廃棄物処理施設】&#10;一人当たり有形固定資産（償却資産）額平均値テキスト"/>
        <xdr:cNvSpPr txBox="1"/>
      </xdr:nvSpPr>
      <xdr:spPr>
        <a:xfrm>
          <a:off x="22199600" y="6463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96929</xdr:rowOff>
    </xdr:from>
    <xdr:to>
      <xdr:col>116</xdr:col>
      <xdr:colOff>114300</xdr:colOff>
      <xdr:row>39</xdr:row>
      <xdr:rowOff>27079</xdr:rowOff>
    </xdr:to>
    <xdr:sp macro="" textlink="">
      <xdr:nvSpPr>
        <xdr:cNvPr id="480" name="フローチャート: 判断 479"/>
        <xdr:cNvSpPr/>
      </xdr:nvSpPr>
      <xdr:spPr>
        <a:xfrm>
          <a:off x="22110700" y="661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140752</xdr:rowOff>
    </xdr:from>
    <xdr:to>
      <xdr:col>112</xdr:col>
      <xdr:colOff>38100</xdr:colOff>
      <xdr:row>39</xdr:row>
      <xdr:rowOff>70902</xdr:rowOff>
    </xdr:to>
    <xdr:sp macro="" textlink="">
      <xdr:nvSpPr>
        <xdr:cNvPr id="481" name="フローチャート: 判断 480"/>
        <xdr:cNvSpPr/>
      </xdr:nvSpPr>
      <xdr:spPr>
        <a:xfrm>
          <a:off x="212725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121696</xdr:rowOff>
    </xdr:from>
    <xdr:to>
      <xdr:col>107</xdr:col>
      <xdr:colOff>101600</xdr:colOff>
      <xdr:row>39</xdr:row>
      <xdr:rowOff>51846</xdr:rowOff>
    </xdr:to>
    <xdr:sp macro="" textlink="">
      <xdr:nvSpPr>
        <xdr:cNvPr id="482" name="フローチャート: 判断 481"/>
        <xdr:cNvSpPr/>
      </xdr:nvSpPr>
      <xdr:spPr>
        <a:xfrm>
          <a:off x="20383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140253</xdr:rowOff>
    </xdr:from>
    <xdr:to>
      <xdr:col>102</xdr:col>
      <xdr:colOff>165100</xdr:colOff>
      <xdr:row>39</xdr:row>
      <xdr:rowOff>70403</xdr:rowOff>
    </xdr:to>
    <xdr:sp macro="" textlink="">
      <xdr:nvSpPr>
        <xdr:cNvPr id="483" name="フローチャート: 判断 482"/>
        <xdr:cNvSpPr/>
      </xdr:nvSpPr>
      <xdr:spPr>
        <a:xfrm>
          <a:off x="19494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40076</xdr:rowOff>
    </xdr:from>
    <xdr:to>
      <xdr:col>98</xdr:col>
      <xdr:colOff>38100</xdr:colOff>
      <xdr:row>39</xdr:row>
      <xdr:rowOff>141676</xdr:rowOff>
    </xdr:to>
    <xdr:sp macro="" textlink="">
      <xdr:nvSpPr>
        <xdr:cNvPr id="484" name="フローチャート: 判断 483"/>
        <xdr:cNvSpPr/>
      </xdr:nvSpPr>
      <xdr:spPr>
        <a:xfrm>
          <a:off x="18605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143142</xdr:rowOff>
    </xdr:from>
    <xdr:to>
      <xdr:col>116</xdr:col>
      <xdr:colOff>114300</xdr:colOff>
      <xdr:row>41</xdr:row>
      <xdr:rowOff>73292</xdr:rowOff>
    </xdr:to>
    <xdr:sp macro="" textlink="">
      <xdr:nvSpPr>
        <xdr:cNvPr id="490" name="楕円 489"/>
        <xdr:cNvSpPr/>
      </xdr:nvSpPr>
      <xdr:spPr>
        <a:xfrm>
          <a:off x="22110700" y="700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58069</xdr:rowOff>
    </xdr:from>
    <xdr:ext cx="534377" cy="259045"/>
    <xdr:sp macro="" textlink="">
      <xdr:nvSpPr>
        <xdr:cNvPr id="491" name="【一般廃棄物処理施設】&#10;一人当たり有形固定資産（償却資産）額該当値テキスト"/>
        <xdr:cNvSpPr txBox="1"/>
      </xdr:nvSpPr>
      <xdr:spPr>
        <a:xfrm>
          <a:off x="22199600" y="691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145150</xdr:rowOff>
    </xdr:from>
    <xdr:to>
      <xdr:col>112</xdr:col>
      <xdr:colOff>38100</xdr:colOff>
      <xdr:row>41</xdr:row>
      <xdr:rowOff>75300</xdr:rowOff>
    </xdr:to>
    <xdr:sp macro="" textlink="">
      <xdr:nvSpPr>
        <xdr:cNvPr id="492" name="楕円 491"/>
        <xdr:cNvSpPr/>
      </xdr:nvSpPr>
      <xdr:spPr>
        <a:xfrm>
          <a:off x="21272500" y="700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22492</xdr:rowOff>
    </xdr:from>
    <xdr:to>
      <xdr:col>116</xdr:col>
      <xdr:colOff>63500</xdr:colOff>
      <xdr:row>41</xdr:row>
      <xdr:rowOff>24500</xdr:rowOff>
    </xdr:to>
    <xdr:cxnSp macro="">
      <xdr:nvCxnSpPr>
        <xdr:cNvPr id="493" name="直線コネクタ 492"/>
        <xdr:cNvCxnSpPr/>
      </xdr:nvCxnSpPr>
      <xdr:spPr>
        <a:xfrm flipV="1">
          <a:off x="21323300" y="7051942"/>
          <a:ext cx="8382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146393</xdr:rowOff>
    </xdr:from>
    <xdr:to>
      <xdr:col>107</xdr:col>
      <xdr:colOff>101600</xdr:colOff>
      <xdr:row>41</xdr:row>
      <xdr:rowOff>76543</xdr:rowOff>
    </xdr:to>
    <xdr:sp macro="" textlink="">
      <xdr:nvSpPr>
        <xdr:cNvPr id="494" name="楕円 493"/>
        <xdr:cNvSpPr/>
      </xdr:nvSpPr>
      <xdr:spPr>
        <a:xfrm>
          <a:off x="20383500" y="700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24500</xdr:rowOff>
    </xdr:from>
    <xdr:to>
      <xdr:col>111</xdr:col>
      <xdr:colOff>177800</xdr:colOff>
      <xdr:row>41</xdr:row>
      <xdr:rowOff>25743</xdr:rowOff>
    </xdr:to>
    <xdr:cxnSp macro="">
      <xdr:nvCxnSpPr>
        <xdr:cNvPr id="495" name="直線コネクタ 494"/>
        <xdr:cNvCxnSpPr/>
      </xdr:nvCxnSpPr>
      <xdr:spPr>
        <a:xfrm flipV="1">
          <a:off x="20434300" y="7053950"/>
          <a:ext cx="8890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147299</xdr:rowOff>
    </xdr:from>
    <xdr:to>
      <xdr:col>102</xdr:col>
      <xdr:colOff>165100</xdr:colOff>
      <xdr:row>41</xdr:row>
      <xdr:rowOff>77449</xdr:rowOff>
    </xdr:to>
    <xdr:sp macro="" textlink="">
      <xdr:nvSpPr>
        <xdr:cNvPr id="496" name="楕円 495"/>
        <xdr:cNvSpPr/>
      </xdr:nvSpPr>
      <xdr:spPr>
        <a:xfrm>
          <a:off x="19494500" y="700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25743</xdr:rowOff>
    </xdr:from>
    <xdr:to>
      <xdr:col>107</xdr:col>
      <xdr:colOff>50800</xdr:colOff>
      <xdr:row>41</xdr:row>
      <xdr:rowOff>26649</xdr:rowOff>
    </xdr:to>
    <xdr:cxnSp macro="">
      <xdr:nvCxnSpPr>
        <xdr:cNvPr id="497" name="直線コネクタ 496"/>
        <xdr:cNvCxnSpPr/>
      </xdr:nvCxnSpPr>
      <xdr:spPr>
        <a:xfrm flipV="1">
          <a:off x="19545300" y="7055193"/>
          <a:ext cx="889000" cy="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148611</xdr:rowOff>
    </xdr:from>
    <xdr:to>
      <xdr:col>98</xdr:col>
      <xdr:colOff>38100</xdr:colOff>
      <xdr:row>41</xdr:row>
      <xdr:rowOff>78761</xdr:rowOff>
    </xdr:to>
    <xdr:sp macro="" textlink="">
      <xdr:nvSpPr>
        <xdr:cNvPr id="498" name="楕円 497"/>
        <xdr:cNvSpPr/>
      </xdr:nvSpPr>
      <xdr:spPr>
        <a:xfrm>
          <a:off x="18605500" y="700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26649</xdr:rowOff>
    </xdr:from>
    <xdr:to>
      <xdr:col>102</xdr:col>
      <xdr:colOff>114300</xdr:colOff>
      <xdr:row>41</xdr:row>
      <xdr:rowOff>27961</xdr:rowOff>
    </xdr:to>
    <xdr:cxnSp macro="">
      <xdr:nvCxnSpPr>
        <xdr:cNvPr id="499" name="直線コネクタ 498"/>
        <xdr:cNvCxnSpPr/>
      </xdr:nvCxnSpPr>
      <xdr:spPr>
        <a:xfrm flipV="1">
          <a:off x="18656300" y="7056099"/>
          <a:ext cx="889000" cy="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87428</xdr:rowOff>
    </xdr:from>
    <xdr:ext cx="534377" cy="259045"/>
    <xdr:sp macro="" textlink="">
      <xdr:nvSpPr>
        <xdr:cNvPr id="500" name="n_1aveValue【一般廃棄物処理施設】&#10;一人当たり有形固定資産（償却資産）額"/>
        <xdr:cNvSpPr txBox="1"/>
      </xdr:nvSpPr>
      <xdr:spPr>
        <a:xfrm>
          <a:off x="21043411" y="643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68372</xdr:rowOff>
    </xdr:from>
    <xdr:ext cx="599010" cy="259045"/>
    <xdr:sp macro="" textlink="">
      <xdr:nvSpPr>
        <xdr:cNvPr id="501" name="n_2aveValue【一般廃棄物処理施設】&#10;一人当たり有形固定資産（償却資産）額"/>
        <xdr:cNvSpPr txBox="1"/>
      </xdr:nvSpPr>
      <xdr:spPr>
        <a:xfrm>
          <a:off x="20134795" y="641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86930</xdr:rowOff>
    </xdr:from>
    <xdr:ext cx="534377" cy="259045"/>
    <xdr:sp macro="" textlink="">
      <xdr:nvSpPr>
        <xdr:cNvPr id="502" name="n_3aveValue【一般廃棄物処理施設】&#10;一人当たり有形固定資産（償却資産）額"/>
        <xdr:cNvSpPr txBox="1"/>
      </xdr:nvSpPr>
      <xdr:spPr>
        <a:xfrm>
          <a:off x="19278111" y="6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158203</xdr:rowOff>
    </xdr:from>
    <xdr:ext cx="534377" cy="259045"/>
    <xdr:sp macro="" textlink="">
      <xdr:nvSpPr>
        <xdr:cNvPr id="503" name="n_4aveValue【一般廃棄物処理施設】&#10;一人当たり有形固定資産（償却資産）額"/>
        <xdr:cNvSpPr txBox="1"/>
      </xdr:nvSpPr>
      <xdr:spPr>
        <a:xfrm>
          <a:off x="18389111" y="65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66427</xdr:rowOff>
    </xdr:from>
    <xdr:ext cx="534377" cy="259045"/>
    <xdr:sp macro="" textlink="">
      <xdr:nvSpPr>
        <xdr:cNvPr id="504" name="n_1mainValue【一般廃棄物処理施設】&#10;一人当たり有形固定資産（償却資産）額"/>
        <xdr:cNvSpPr txBox="1"/>
      </xdr:nvSpPr>
      <xdr:spPr>
        <a:xfrm>
          <a:off x="21043411" y="709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67670</xdr:rowOff>
    </xdr:from>
    <xdr:ext cx="534377" cy="259045"/>
    <xdr:sp macro="" textlink="">
      <xdr:nvSpPr>
        <xdr:cNvPr id="505" name="n_2mainValue【一般廃棄物処理施設】&#10;一人当たり有形固定資産（償却資産）額"/>
        <xdr:cNvSpPr txBox="1"/>
      </xdr:nvSpPr>
      <xdr:spPr>
        <a:xfrm>
          <a:off x="20167111" y="70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68576</xdr:rowOff>
    </xdr:from>
    <xdr:ext cx="534377" cy="259045"/>
    <xdr:sp macro="" textlink="">
      <xdr:nvSpPr>
        <xdr:cNvPr id="506" name="n_3mainValue【一般廃棄物処理施設】&#10;一人当たり有形固定資産（償却資産）額"/>
        <xdr:cNvSpPr txBox="1"/>
      </xdr:nvSpPr>
      <xdr:spPr>
        <a:xfrm>
          <a:off x="19278111" y="709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69888</xdr:rowOff>
    </xdr:from>
    <xdr:ext cx="534377" cy="259045"/>
    <xdr:sp macro="" textlink="">
      <xdr:nvSpPr>
        <xdr:cNvPr id="507" name="n_4mainValue【一般廃棄物処理施設】&#10;一人当たり有形固定資産（償却資産）額"/>
        <xdr:cNvSpPr txBox="1"/>
      </xdr:nvSpPr>
      <xdr:spPr>
        <a:xfrm>
          <a:off x="18389111" y="709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41910</xdr:rowOff>
    </xdr:to>
    <xdr:cxnSp macro="">
      <xdr:nvCxnSpPr>
        <xdr:cNvPr id="532" name="直線コネクタ 531"/>
        <xdr:cNvCxnSpPr/>
      </xdr:nvCxnSpPr>
      <xdr:spPr>
        <a:xfrm flipV="1">
          <a:off x="16318864" y="976122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45737</xdr:rowOff>
    </xdr:from>
    <xdr:ext cx="405111" cy="259045"/>
    <xdr:sp macro="" textlink="">
      <xdr:nvSpPr>
        <xdr:cNvPr id="533" name="【保健センター・保健所】&#10;有形固定資産減価償却率最小値テキスト"/>
        <xdr:cNvSpPr txBox="1"/>
      </xdr:nvSpPr>
      <xdr:spPr>
        <a:xfrm>
          <a:off x="16357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41910</xdr:rowOff>
    </xdr:from>
    <xdr:to>
      <xdr:col>86</xdr:col>
      <xdr:colOff>25400</xdr:colOff>
      <xdr:row>64</xdr:row>
      <xdr:rowOff>41910</xdr:rowOff>
    </xdr:to>
    <xdr:cxnSp macro="">
      <xdr:nvCxnSpPr>
        <xdr:cNvPr id="534" name="直線コネクタ 533"/>
        <xdr:cNvCxnSpPr/>
      </xdr:nvCxnSpPr>
      <xdr:spPr>
        <a:xfrm>
          <a:off x="16230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35" name="【保健センター・保健所】&#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36" name="直線コネクタ 535"/>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537" name="【保健センター・保健所】&#10;有形固定資産減価償却率平均値テキスト"/>
        <xdr:cNvSpPr txBox="1"/>
      </xdr:nvSpPr>
      <xdr:spPr>
        <a:xfrm>
          <a:off x="16357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38" name="フローチャート: 判断 537"/>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65405</xdr:rowOff>
    </xdr:from>
    <xdr:to>
      <xdr:col>81</xdr:col>
      <xdr:colOff>101600</xdr:colOff>
      <xdr:row>58</xdr:row>
      <xdr:rowOff>167005</xdr:rowOff>
    </xdr:to>
    <xdr:sp macro="" textlink="">
      <xdr:nvSpPr>
        <xdr:cNvPr id="539" name="フローチャート: 判断 538"/>
        <xdr:cNvSpPr/>
      </xdr:nvSpPr>
      <xdr:spPr>
        <a:xfrm>
          <a:off x="154305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31115</xdr:rowOff>
    </xdr:from>
    <xdr:to>
      <xdr:col>76</xdr:col>
      <xdr:colOff>165100</xdr:colOff>
      <xdr:row>58</xdr:row>
      <xdr:rowOff>132715</xdr:rowOff>
    </xdr:to>
    <xdr:sp macro="" textlink="">
      <xdr:nvSpPr>
        <xdr:cNvPr id="540" name="フローチャート: 判断 539"/>
        <xdr:cNvSpPr/>
      </xdr:nvSpPr>
      <xdr:spPr>
        <a:xfrm>
          <a:off x="14541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41" name="フローチャート: 判断 540"/>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50165</xdr:rowOff>
    </xdr:from>
    <xdr:to>
      <xdr:col>67</xdr:col>
      <xdr:colOff>101600</xdr:colOff>
      <xdr:row>58</xdr:row>
      <xdr:rowOff>151765</xdr:rowOff>
    </xdr:to>
    <xdr:sp macro="" textlink="">
      <xdr:nvSpPr>
        <xdr:cNvPr id="542" name="フローチャート: 判断 541"/>
        <xdr:cNvSpPr/>
      </xdr:nvSpPr>
      <xdr:spPr>
        <a:xfrm>
          <a:off x="12763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548" name="楕円 547"/>
        <xdr:cNvSpPr/>
      </xdr:nvSpPr>
      <xdr:spPr>
        <a:xfrm>
          <a:off x="162687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139082</xdr:rowOff>
    </xdr:from>
    <xdr:ext cx="405111" cy="259045"/>
    <xdr:sp macro="" textlink="">
      <xdr:nvSpPr>
        <xdr:cNvPr id="549" name="【保健センター・保健所】&#10;有形固定資産減価償却率該当値テキスト"/>
        <xdr:cNvSpPr txBox="1"/>
      </xdr:nvSpPr>
      <xdr:spPr>
        <a:xfrm>
          <a:off x="16357600" y="1008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120650</xdr:rowOff>
    </xdr:from>
    <xdr:to>
      <xdr:col>81</xdr:col>
      <xdr:colOff>101600</xdr:colOff>
      <xdr:row>59</xdr:row>
      <xdr:rowOff>50800</xdr:rowOff>
    </xdr:to>
    <xdr:sp macro="" textlink="">
      <xdr:nvSpPr>
        <xdr:cNvPr id="550" name="楕円 549"/>
        <xdr:cNvSpPr/>
      </xdr:nvSpPr>
      <xdr:spPr>
        <a:xfrm>
          <a:off x="15430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0</xdr:rowOff>
    </xdr:from>
    <xdr:to>
      <xdr:col>85</xdr:col>
      <xdr:colOff>127000</xdr:colOff>
      <xdr:row>59</xdr:row>
      <xdr:rowOff>40005</xdr:rowOff>
    </xdr:to>
    <xdr:cxnSp macro="">
      <xdr:nvCxnSpPr>
        <xdr:cNvPr id="551" name="直線コネクタ 550"/>
        <xdr:cNvCxnSpPr/>
      </xdr:nvCxnSpPr>
      <xdr:spPr>
        <a:xfrm>
          <a:off x="15481300" y="101155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82550</xdr:rowOff>
    </xdr:from>
    <xdr:to>
      <xdr:col>76</xdr:col>
      <xdr:colOff>165100</xdr:colOff>
      <xdr:row>59</xdr:row>
      <xdr:rowOff>12700</xdr:rowOff>
    </xdr:to>
    <xdr:sp macro="" textlink="">
      <xdr:nvSpPr>
        <xdr:cNvPr id="552" name="楕円 551"/>
        <xdr:cNvSpPr/>
      </xdr:nvSpPr>
      <xdr:spPr>
        <a:xfrm>
          <a:off x="14541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133350</xdr:rowOff>
    </xdr:from>
    <xdr:to>
      <xdr:col>81</xdr:col>
      <xdr:colOff>50800</xdr:colOff>
      <xdr:row>59</xdr:row>
      <xdr:rowOff>0</xdr:rowOff>
    </xdr:to>
    <xdr:cxnSp macro="">
      <xdr:nvCxnSpPr>
        <xdr:cNvPr id="553" name="直線コネクタ 552"/>
        <xdr:cNvCxnSpPr/>
      </xdr:nvCxnSpPr>
      <xdr:spPr>
        <a:xfrm>
          <a:off x="14592300" y="10077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44450</xdr:rowOff>
    </xdr:from>
    <xdr:to>
      <xdr:col>72</xdr:col>
      <xdr:colOff>38100</xdr:colOff>
      <xdr:row>58</xdr:row>
      <xdr:rowOff>146050</xdr:rowOff>
    </xdr:to>
    <xdr:sp macro="" textlink="">
      <xdr:nvSpPr>
        <xdr:cNvPr id="554" name="楕円 553"/>
        <xdr:cNvSpPr/>
      </xdr:nvSpPr>
      <xdr:spPr>
        <a:xfrm>
          <a:off x="13652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95250</xdr:rowOff>
    </xdr:from>
    <xdr:to>
      <xdr:col>76</xdr:col>
      <xdr:colOff>114300</xdr:colOff>
      <xdr:row>58</xdr:row>
      <xdr:rowOff>133350</xdr:rowOff>
    </xdr:to>
    <xdr:cxnSp macro="">
      <xdr:nvCxnSpPr>
        <xdr:cNvPr id="555" name="直線コネクタ 554"/>
        <xdr:cNvCxnSpPr/>
      </xdr:nvCxnSpPr>
      <xdr:spPr>
        <a:xfrm>
          <a:off x="13703300" y="10039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xdr:rowOff>
    </xdr:from>
    <xdr:to>
      <xdr:col>67</xdr:col>
      <xdr:colOff>101600</xdr:colOff>
      <xdr:row>58</xdr:row>
      <xdr:rowOff>107950</xdr:rowOff>
    </xdr:to>
    <xdr:sp macro="" textlink="">
      <xdr:nvSpPr>
        <xdr:cNvPr id="556" name="楕円 555"/>
        <xdr:cNvSpPr/>
      </xdr:nvSpPr>
      <xdr:spPr>
        <a:xfrm>
          <a:off x="12763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57150</xdr:rowOff>
    </xdr:from>
    <xdr:to>
      <xdr:col>71</xdr:col>
      <xdr:colOff>177800</xdr:colOff>
      <xdr:row>58</xdr:row>
      <xdr:rowOff>95250</xdr:rowOff>
    </xdr:to>
    <xdr:cxnSp macro="">
      <xdr:nvCxnSpPr>
        <xdr:cNvPr id="557" name="直線コネクタ 556"/>
        <xdr:cNvCxnSpPr/>
      </xdr:nvCxnSpPr>
      <xdr:spPr>
        <a:xfrm>
          <a:off x="12814300" y="10001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12082</xdr:rowOff>
    </xdr:from>
    <xdr:ext cx="405111" cy="259045"/>
    <xdr:sp macro="" textlink="">
      <xdr:nvSpPr>
        <xdr:cNvPr id="558" name="n_1aveValue【保健センター・保健所】&#10;有形固定資産減価償却率"/>
        <xdr:cNvSpPr txBox="1"/>
      </xdr:nvSpPr>
      <xdr:spPr>
        <a:xfrm>
          <a:off x="152660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149242</xdr:rowOff>
    </xdr:from>
    <xdr:ext cx="405111" cy="259045"/>
    <xdr:sp macro="" textlink="">
      <xdr:nvSpPr>
        <xdr:cNvPr id="559" name="n_2aveValue【保健センター・保健所】&#10;有形固定資産減価償却率"/>
        <xdr:cNvSpPr txBox="1"/>
      </xdr:nvSpPr>
      <xdr:spPr>
        <a:xfrm>
          <a:off x="14389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560" name="n_3aveValue【保健センター・保健所】&#10;有形固定資産減価償却率"/>
        <xdr:cNvSpPr txBox="1"/>
      </xdr:nvSpPr>
      <xdr:spPr>
        <a:xfrm>
          <a:off x="13500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142892</xdr:rowOff>
    </xdr:from>
    <xdr:ext cx="405111" cy="259045"/>
    <xdr:sp macro="" textlink="">
      <xdr:nvSpPr>
        <xdr:cNvPr id="561" name="n_4aveValue【保健センター・保健所】&#10;有形固定資産減価償却率"/>
        <xdr:cNvSpPr txBox="1"/>
      </xdr:nvSpPr>
      <xdr:spPr>
        <a:xfrm>
          <a:off x="12611744" y="1008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41927</xdr:rowOff>
    </xdr:from>
    <xdr:ext cx="405111" cy="259045"/>
    <xdr:sp macro="" textlink="">
      <xdr:nvSpPr>
        <xdr:cNvPr id="562" name="n_1mainValue【保健センター・保健所】&#10;有形固定資産減価償却率"/>
        <xdr:cNvSpPr txBox="1"/>
      </xdr:nvSpPr>
      <xdr:spPr>
        <a:xfrm>
          <a:off x="15266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3827</xdr:rowOff>
    </xdr:from>
    <xdr:ext cx="405111" cy="259045"/>
    <xdr:sp macro="" textlink="">
      <xdr:nvSpPr>
        <xdr:cNvPr id="563" name="n_2mainValue【保健センター・保健所】&#10;有形固定資産減価償却率"/>
        <xdr:cNvSpPr txBox="1"/>
      </xdr:nvSpPr>
      <xdr:spPr>
        <a:xfrm>
          <a:off x="14389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162577</xdr:rowOff>
    </xdr:from>
    <xdr:ext cx="405111" cy="259045"/>
    <xdr:sp macro="" textlink="">
      <xdr:nvSpPr>
        <xdr:cNvPr id="564" name="n_3mainValue【保健センター・保健所】&#10;有形固定資産減価償却率"/>
        <xdr:cNvSpPr txBox="1"/>
      </xdr:nvSpPr>
      <xdr:spPr>
        <a:xfrm>
          <a:off x="13500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124477</xdr:rowOff>
    </xdr:from>
    <xdr:ext cx="405111" cy="259045"/>
    <xdr:sp macro="" textlink="">
      <xdr:nvSpPr>
        <xdr:cNvPr id="565" name="n_4mainValue【保健センター・保健所】&#10;有形固定資産減価償却率"/>
        <xdr:cNvSpPr txBox="1"/>
      </xdr:nvSpPr>
      <xdr:spPr>
        <a:xfrm>
          <a:off x="12611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9" name="テキスト ボックス 5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1" name="テキスト ボックス 5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3" name="テキスト ボックス 5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54864</xdr:rowOff>
    </xdr:from>
    <xdr:to>
      <xdr:col>116</xdr:col>
      <xdr:colOff>62864</xdr:colOff>
      <xdr:row>63</xdr:row>
      <xdr:rowOff>162306</xdr:rowOff>
    </xdr:to>
    <xdr:cxnSp macro="">
      <xdr:nvCxnSpPr>
        <xdr:cNvPr id="587" name="直線コネクタ 586"/>
        <xdr:cNvCxnSpPr/>
      </xdr:nvCxnSpPr>
      <xdr:spPr>
        <a:xfrm flipV="1">
          <a:off x="22160864" y="965606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588" name="【保健センター・保健所】&#10;一人当たり面積最小値テキスト"/>
        <xdr:cNvSpPr txBox="1"/>
      </xdr:nvSpPr>
      <xdr:spPr>
        <a:xfrm>
          <a:off x="22199600"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589" name="直線コネクタ 588"/>
        <xdr:cNvCxnSpPr/>
      </xdr:nvCxnSpPr>
      <xdr:spPr>
        <a:xfrm>
          <a:off x="22072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1541</xdr:rowOff>
    </xdr:from>
    <xdr:ext cx="469744" cy="259045"/>
    <xdr:sp macro="" textlink="">
      <xdr:nvSpPr>
        <xdr:cNvPr id="590" name="【保健センター・保健所】&#10;一人当たり面積最大値テキスト"/>
        <xdr:cNvSpPr txBox="1"/>
      </xdr:nvSpPr>
      <xdr:spPr>
        <a:xfrm>
          <a:off x="22199600" y="943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54864</xdr:rowOff>
    </xdr:from>
    <xdr:to>
      <xdr:col>116</xdr:col>
      <xdr:colOff>152400</xdr:colOff>
      <xdr:row>56</xdr:row>
      <xdr:rowOff>54864</xdr:rowOff>
    </xdr:to>
    <xdr:cxnSp macro="">
      <xdr:nvCxnSpPr>
        <xdr:cNvPr id="591" name="直線コネクタ 590"/>
        <xdr:cNvCxnSpPr/>
      </xdr:nvCxnSpPr>
      <xdr:spPr>
        <a:xfrm>
          <a:off x="22072600" y="965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125239</xdr:rowOff>
    </xdr:from>
    <xdr:ext cx="469744" cy="259045"/>
    <xdr:sp macro="" textlink="">
      <xdr:nvSpPr>
        <xdr:cNvPr id="592" name="【保健センター・保健所】&#10;一人当たり面積平均値テキスト"/>
        <xdr:cNvSpPr txBox="1"/>
      </xdr:nvSpPr>
      <xdr:spPr>
        <a:xfrm>
          <a:off x="22199600" y="1041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102362</xdr:rowOff>
    </xdr:from>
    <xdr:to>
      <xdr:col>116</xdr:col>
      <xdr:colOff>114300</xdr:colOff>
      <xdr:row>62</xdr:row>
      <xdr:rowOff>32512</xdr:rowOff>
    </xdr:to>
    <xdr:sp macro="" textlink="">
      <xdr:nvSpPr>
        <xdr:cNvPr id="593" name="フローチャート: 判断 592"/>
        <xdr:cNvSpPr/>
      </xdr:nvSpPr>
      <xdr:spPr>
        <a:xfrm>
          <a:off x="22110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594" name="フローチャート: 判断 593"/>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95" name="フローチャート: 判断 594"/>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157226</xdr:rowOff>
    </xdr:from>
    <xdr:to>
      <xdr:col>102</xdr:col>
      <xdr:colOff>165100</xdr:colOff>
      <xdr:row>62</xdr:row>
      <xdr:rowOff>87376</xdr:rowOff>
    </xdr:to>
    <xdr:sp macro="" textlink="">
      <xdr:nvSpPr>
        <xdr:cNvPr id="596" name="フローチャート: 判断 595"/>
        <xdr:cNvSpPr/>
      </xdr:nvSpPr>
      <xdr:spPr>
        <a:xfrm>
          <a:off x="194945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138938</xdr:rowOff>
    </xdr:from>
    <xdr:to>
      <xdr:col>98</xdr:col>
      <xdr:colOff>38100</xdr:colOff>
      <xdr:row>62</xdr:row>
      <xdr:rowOff>69088</xdr:rowOff>
    </xdr:to>
    <xdr:sp macro="" textlink="">
      <xdr:nvSpPr>
        <xdr:cNvPr id="597" name="フローチャート: 判断 596"/>
        <xdr:cNvSpPr/>
      </xdr:nvSpPr>
      <xdr:spPr>
        <a:xfrm>
          <a:off x="18605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22352</xdr:rowOff>
    </xdr:from>
    <xdr:to>
      <xdr:col>116</xdr:col>
      <xdr:colOff>114300</xdr:colOff>
      <xdr:row>62</xdr:row>
      <xdr:rowOff>123952</xdr:rowOff>
    </xdr:to>
    <xdr:sp macro="" textlink="">
      <xdr:nvSpPr>
        <xdr:cNvPr id="603" name="楕円 602"/>
        <xdr:cNvSpPr/>
      </xdr:nvSpPr>
      <xdr:spPr>
        <a:xfrm>
          <a:off x="221107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779</xdr:rowOff>
    </xdr:from>
    <xdr:ext cx="469744" cy="259045"/>
    <xdr:sp macro="" textlink="">
      <xdr:nvSpPr>
        <xdr:cNvPr id="604" name="【保健センター・保健所】&#10;一人当たり面積該当値テキスト"/>
        <xdr:cNvSpPr txBox="1"/>
      </xdr:nvSpPr>
      <xdr:spPr>
        <a:xfrm>
          <a:off x="22199600" y="1063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26924</xdr:rowOff>
    </xdr:from>
    <xdr:to>
      <xdr:col>112</xdr:col>
      <xdr:colOff>38100</xdr:colOff>
      <xdr:row>62</xdr:row>
      <xdr:rowOff>128524</xdr:rowOff>
    </xdr:to>
    <xdr:sp macro="" textlink="">
      <xdr:nvSpPr>
        <xdr:cNvPr id="605" name="楕円 604"/>
        <xdr:cNvSpPr/>
      </xdr:nvSpPr>
      <xdr:spPr>
        <a:xfrm>
          <a:off x="21272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73152</xdr:rowOff>
    </xdr:from>
    <xdr:to>
      <xdr:col>116</xdr:col>
      <xdr:colOff>63500</xdr:colOff>
      <xdr:row>62</xdr:row>
      <xdr:rowOff>77724</xdr:rowOff>
    </xdr:to>
    <xdr:cxnSp macro="">
      <xdr:nvCxnSpPr>
        <xdr:cNvPr id="606" name="直線コネクタ 605"/>
        <xdr:cNvCxnSpPr/>
      </xdr:nvCxnSpPr>
      <xdr:spPr>
        <a:xfrm flipV="1">
          <a:off x="21323300" y="107030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31496</xdr:rowOff>
    </xdr:from>
    <xdr:to>
      <xdr:col>107</xdr:col>
      <xdr:colOff>101600</xdr:colOff>
      <xdr:row>62</xdr:row>
      <xdr:rowOff>133096</xdr:rowOff>
    </xdr:to>
    <xdr:sp macro="" textlink="">
      <xdr:nvSpPr>
        <xdr:cNvPr id="607" name="楕円 606"/>
        <xdr:cNvSpPr/>
      </xdr:nvSpPr>
      <xdr:spPr>
        <a:xfrm>
          <a:off x="20383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77724</xdr:rowOff>
    </xdr:from>
    <xdr:to>
      <xdr:col>111</xdr:col>
      <xdr:colOff>177800</xdr:colOff>
      <xdr:row>62</xdr:row>
      <xdr:rowOff>82296</xdr:rowOff>
    </xdr:to>
    <xdr:cxnSp macro="">
      <xdr:nvCxnSpPr>
        <xdr:cNvPr id="608" name="直線コネクタ 607"/>
        <xdr:cNvCxnSpPr/>
      </xdr:nvCxnSpPr>
      <xdr:spPr>
        <a:xfrm flipV="1">
          <a:off x="20434300" y="1070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31496</xdr:rowOff>
    </xdr:from>
    <xdr:to>
      <xdr:col>102</xdr:col>
      <xdr:colOff>165100</xdr:colOff>
      <xdr:row>62</xdr:row>
      <xdr:rowOff>133096</xdr:rowOff>
    </xdr:to>
    <xdr:sp macro="" textlink="">
      <xdr:nvSpPr>
        <xdr:cNvPr id="609" name="楕円 608"/>
        <xdr:cNvSpPr/>
      </xdr:nvSpPr>
      <xdr:spPr>
        <a:xfrm>
          <a:off x="19494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82296</xdr:rowOff>
    </xdr:from>
    <xdr:to>
      <xdr:col>107</xdr:col>
      <xdr:colOff>50800</xdr:colOff>
      <xdr:row>62</xdr:row>
      <xdr:rowOff>82296</xdr:rowOff>
    </xdr:to>
    <xdr:cxnSp macro="">
      <xdr:nvCxnSpPr>
        <xdr:cNvPr id="610" name="直線コネクタ 609"/>
        <xdr:cNvCxnSpPr/>
      </xdr:nvCxnSpPr>
      <xdr:spPr>
        <a:xfrm>
          <a:off x="19545300" y="1071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36068</xdr:rowOff>
    </xdr:from>
    <xdr:to>
      <xdr:col>98</xdr:col>
      <xdr:colOff>38100</xdr:colOff>
      <xdr:row>62</xdr:row>
      <xdr:rowOff>137668</xdr:rowOff>
    </xdr:to>
    <xdr:sp macro="" textlink="">
      <xdr:nvSpPr>
        <xdr:cNvPr id="611" name="楕円 610"/>
        <xdr:cNvSpPr/>
      </xdr:nvSpPr>
      <xdr:spPr>
        <a:xfrm>
          <a:off x="18605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82296</xdr:rowOff>
    </xdr:from>
    <xdr:to>
      <xdr:col>102</xdr:col>
      <xdr:colOff>114300</xdr:colOff>
      <xdr:row>62</xdr:row>
      <xdr:rowOff>86868</xdr:rowOff>
    </xdr:to>
    <xdr:cxnSp macro="">
      <xdr:nvCxnSpPr>
        <xdr:cNvPr id="612" name="直線コネクタ 611"/>
        <xdr:cNvCxnSpPr/>
      </xdr:nvCxnSpPr>
      <xdr:spPr>
        <a:xfrm flipV="1">
          <a:off x="18656300" y="1071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21607</xdr:rowOff>
    </xdr:from>
    <xdr:ext cx="469744" cy="259045"/>
    <xdr:sp macro="" textlink="">
      <xdr:nvSpPr>
        <xdr:cNvPr id="613" name="n_1aveValue【保健センター・保健所】&#10;一人当たり面積"/>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614" name="n_2aveValue【保健センター・保健所】&#10;一人当たり面積"/>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103903</xdr:rowOff>
    </xdr:from>
    <xdr:ext cx="469744" cy="259045"/>
    <xdr:sp macro="" textlink="">
      <xdr:nvSpPr>
        <xdr:cNvPr id="615" name="n_3aveValue【保健センター・保健所】&#10;一人当たり面積"/>
        <xdr:cNvSpPr txBox="1"/>
      </xdr:nvSpPr>
      <xdr:spPr>
        <a:xfrm>
          <a:off x="19310427" y="1039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85615</xdr:rowOff>
    </xdr:from>
    <xdr:ext cx="469744" cy="259045"/>
    <xdr:sp macro="" textlink="">
      <xdr:nvSpPr>
        <xdr:cNvPr id="616" name="n_4aveValue【保健センター・保健所】&#10;一人当たり面積"/>
        <xdr:cNvSpPr txBox="1"/>
      </xdr:nvSpPr>
      <xdr:spPr>
        <a:xfrm>
          <a:off x="18421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119651</xdr:rowOff>
    </xdr:from>
    <xdr:ext cx="469744" cy="259045"/>
    <xdr:sp macro="" textlink="">
      <xdr:nvSpPr>
        <xdr:cNvPr id="617" name="n_1mainValue【保健センター・保健所】&#10;一人当たり面積"/>
        <xdr:cNvSpPr txBox="1"/>
      </xdr:nvSpPr>
      <xdr:spPr>
        <a:xfrm>
          <a:off x="21075727"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124223</xdr:rowOff>
    </xdr:from>
    <xdr:ext cx="469744" cy="259045"/>
    <xdr:sp macro="" textlink="">
      <xdr:nvSpPr>
        <xdr:cNvPr id="618" name="n_2mainValue【保健センター・保健所】&#10;一人当たり面積"/>
        <xdr:cNvSpPr txBox="1"/>
      </xdr:nvSpPr>
      <xdr:spPr>
        <a:xfrm>
          <a:off x="20199427"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124223</xdr:rowOff>
    </xdr:from>
    <xdr:ext cx="469744" cy="259045"/>
    <xdr:sp macro="" textlink="">
      <xdr:nvSpPr>
        <xdr:cNvPr id="619" name="n_3mainValue【保健センター・保健所】&#10;一人当たり面積"/>
        <xdr:cNvSpPr txBox="1"/>
      </xdr:nvSpPr>
      <xdr:spPr>
        <a:xfrm>
          <a:off x="19310427"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128795</xdr:rowOff>
    </xdr:from>
    <xdr:ext cx="469744" cy="259045"/>
    <xdr:sp macro="" textlink="">
      <xdr:nvSpPr>
        <xdr:cNvPr id="620" name="n_4mainValue【保健センター・保健所】&#10;一人当たり面積"/>
        <xdr:cNvSpPr txBox="1"/>
      </xdr:nvSpPr>
      <xdr:spPr>
        <a:xfrm>
          <a:off x="18421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2" name="直線コネクタ 6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3" name="テキスト ボックス 632"/>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4" name="直線コネクタ 6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5" name="テキスト ボックス 6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6" name="直線コネクタ 6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7" name="テキスト ボックス 6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8" name="直線コネクタ 6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9" name="テキスト ボックス 6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1" name="テキスト ボックス 64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84</xdr:row>
      <xdr:rowOff>161544</xdr:rowOff>
    </xdr:to>
    <xdr:cxnSp macro="">
      <xdr:nvCxnSpPr>
        <xdr:cNvPr id="643" name="直線コネクタ 642"/>
        <xdr:cNvCxnSpPr/>
      </xdr:nvCxnSpPr>
      <xdr:spPr>
        <a:xfrm flipV="1">
          <a:off x="16318864" y="1336548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165371</xdr:rowOff>
    </xdr:from>
    <xdr:ext cx="405111" cy="259045"/>
    <xdr:sp macro="" textlink="">
      <xdr:nvSpPr>
        <xdr:cNvPr id="644" name="【消防施設】&#10;有形固定資産減価償却率最小値テキスト"/>
        <xdr:cNvSpPr txBox="1"/>
      </xdr:nvSpPr>
      <xdr:spPr>
        <a:xfrm>
          <a:off x="16357600" y="1456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161544</xdr:rowOff>
    </xdr:from>
    <xdr:to>
      <xdr:col>86</xdr:col>
      <xdr:colOff>25400</xdr:colOff>
      <xdr:row>84</xdr:row>
      <xdr:rowOff>161544</xdr:rowOff>
    </xdr:to>
    <xdr:cxnSp macro="">
      <xdr:nvCxnSpPr>
        <xdr:cNvPr id="645" name="直線コネクタ 644"/>
        <xdr:cNvCxnSpPr/>
      </xdr:nvCxnSpPr>
      <xdr:spPr>
        <a:xfrm>
          <a:off x="16230600" y="1456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646" name="【消防施設】&#10;有形固定資産減価償却率最大値テキスト"/>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47" name="直線コネクタ 646"/>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35323</xdr:rowOff>
    </xdr:from>
    <xdr:ext cx="405111" cy="259045"/>
    <xdr:sp macro="" textlink="">
      <xdr:nvSpPr>
        <xdr:cNvPr id="648" name="【消防施設】&#10;有形固定資産減価償却率平均値テキスト"/>
        <xdr:cNvSpPr txBox="1"/>
      </xdr:nvSpPr>
      <xdr:spPr>
        <a:xfrm>
          <a:off x="16357600" y="13751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xdr:rowOff>
    </xdr:from>
    <xdr:to>
      <xdr:col>85</xdr:col>
      <xdr:colOff>177800</xdr:colOff>
      <xdr:row>81</xdr:row>
      <xdr:rowOff>114046</xdr:rowOff>
    </xdr:to>
    <xdr:sp macro="" textlink="">
      <xdr:nvSpPr>
        <xdr:cNvPr id="649" name="フローチャート: 判断 648"/>
        <xdr:cNvSpPr/>
      </xdr:nvSpPr>
      <xdr:spPr>
        <a:xfrm>
          <a:off x="162687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650" name="フローチャート: 判断 649"/>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108458</xdr:rowOff>
    </xdr:from>
    <xdr:to>
      <xdr:col>76</xdr:col>
      <xdr:colOff>165100</xdr:colOff>
      <xdr:row>81</xdr:row>
      <xdr:rowOff>38608</xdr:rowOff>
    </xdr:to>
    <xdr:sp macro="" textlink="">
      <xdr:nvSpPr>
        <xdr:cNvPr id="651" name="フローチャート: 判断 650"/>
        <xdr:cNvSpPr/>
      </xdr:nvSpPr>
      <xdr:spPr>
        <a:xfrm>
          <a:off x="14541500" y="1382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39878</xdr:rowOff>
    </xdr:from>
    <xdr:to>
      <xdr:col>72</xdr:col>
      <xdr:colOff>38100</xdr:colOff>
      <xdr:row>80</xdr:row>
      <xdr:rowOff>141478</xdr:rowOff>
    </xdr:to>
    <xdr:sp macro="" textlink="">
      <xdr:nvSpPr>
        <xdr:cNvPr id="652" name="フローチャート: 判断 651"/>
        <xdr:cNvSpPr/>
      </xdr:nvSpPr>
      <xdr:spPr>
        <a:xfrm>
          <a:off x="136525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156463</xdr:rowOff>
    </xdr:from>
    <xdr:to>
      <xdr:col>67</xdr:col>
      <xdr:colOff>101600</xdr:colOff>
      <xdr:row>80</xdr:row>
      <xdr:rowOff>86613</xdr:rowOff>
    </xdr:to>
    <xdr:sp macro="" textlink="">
      <xdr:nvSpPr>
        <xdr:cNvPr id="653" name="フローチャート: 判断 652"/>
        <xdr:cNvSpPr/>
      </xdr:nvSpPr>
      <xdr:spPr>
        <a:xfrm>
          <a:off x="12763500" y="1370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106172</xdr:rowOff>
    </xdr:from>
    <xdr:to>
      <xdr:col>85</xdr:col>
      <xdr:colOff>177800</xdr:colOff>
      <xdr:row>82</xdr:row>
      <xdr:rowOff>36322</xdr:rowOff>
    </xdr:to>
    <xdr:sp macro="" textlink="">
      <xdr:nvSpPr>
        <xdr:cNvPr id="659" name="楕円 658"/>
        <xdr:cNvSpPr/>
      </xdr:nvSpPr>
      <xdr:spPr>
        <a:xfrm>
          <a:off x="16268700" y="139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84599</xdr:rowOff>
    </xdr:from>
    <xdr:ext cx="405111" cy="259045"/>
    <xdr:sp macro="" textlink="">
      <xdr:nvSpPr>
        <xdr:cNvPr id="660" name="【消防施設】&#10;有形固定資産減価償却率該当値テキスト"/>
        <xdr:cNvSpPr txBox="1"/>
      </xdr:nvSpPr>
      <xdr:spPr>
        <a:xfrm>
          <a:off x="16357600"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55880</xdr:rowOff>
    </xdr:from>
    <xdr:to>
      <xdr:col>81</xdr:col>
      <xdr:colOff>101600</xdr:colOff>
      <xdr:row>81</xdr:row>
      <xdr:rowOff>157480</xdr:rowOff>
    </xdr:to>
    <xdr:sp macro="" textlink="">
      <xdr:nvSpPr>
        <xdr:cNvPr id="661" name="楕円 660"/>
        <xdr:cNvSpPr/>
      </xdr:nvSpPr>
      <xdr:spPr>
        <a:xfrm>
          <a:off x="15430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106680</xdr:rowOff>
    </xdr:from>
    <xdr:to>
      <xdr:col>85</xdr:col>
      <xdr:colOff>127000</xdr:colOff>
      <xdr:row>81</xdr:row>
      <xdr:rowOff>156972</xdr:rowOff>
    </xdr:to>
    <xdr:cxnSp macro="">
      <xdr:nvCxnSpPr>
        <xdr:cNvPr id="662" name="直線コネクタ 661"/>
        <xdr:cNvCxnSpPr/>
      </xdr:nvCxnSpPr>
      <xdr:spPr>
        <a:xfrm>
          <a:off x="15481300" y="1399413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3302</xdr:rowOff>
    </xdr:from>
    <xdr:to>
      <xdr:col>76</xdr:col>
      <xdr:colOff>165100</xdr:colOff>
      <xdr:row>81</xdr:row>
      <xdr:rowOff>104902</xdr:rowOff>
    </xdr:to>
    <xdr:sp macro="" textlink="">
      <xdr:nvSpPr>
        <xdr:cNvPr id="663" name="楕円 662"/>
        <xdr:cNvSpPr/>
      </xdr:nvSpPr>
      <xdr:spPr>
        <a:xfrm>
          <a:off x="145415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54102</xdr:rowOff>
    </xdr:from>
    <xdr:to>
      <xdr:col>81</xdr:col>
      <xdr:colOff>50800</xdr:colOff>
      <xdr:row>81</xdr:row>
      <xdr:rowOff>106680</xdr:rowOff>
    </xdr:to>
    <xdr:cxnSp macro="">
      <xdr:nvCxnSpPr>
        <xdr:cNvPr id="664" name="直線コネクタ 663"/>
        <xdr:cNvCxnSpPr/>
      </xdr:nvCxnSpPr>
      <xdr:spPr>
        <a:xfrm>
          <a:off x="14592300" y="1394155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129032</xdr:rowOff>
    </xdr:from>
    <xdr:to>
      <xdr:col>72</xdr:col>
      <xdr:colOff>38100</xdr:colOff>
      <xdr:row>81</xdr:row>
      <xdr:rowOff>59182</xdr:rowOff>
    </xdr:to>
    <xdr:sp macro="" textlink="">
      <xdr:nvSpPr>
        <xdr:cNvPr id="665" name="楕円 664"/>
        <xdr:cNvSpPr/>
      </xdr:nvSpPr>
      <xdr:spPr>
        <a:xfrm>
          <a:off x="13652500" y="13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8382</xdr:rowOff>
    </xdr:from>
    <xdr:to>
      <xdr:col>76</xdr:col>
      <xdr:colOff>114300</xdr:colOff>
      <xdr:row>81</xdr:row>
      <xdr:rowOff>54102</xdr:rowOff>
    </xdr:to>
    <xdr:cxnSp macro="">
      <xdr:nvCxnSpPr>
        <xdr:cNvPr id="666" name="直線コネクタ 665"/>
        <xdr:cNvCxnSpPr/>
      </xdr:nvCxnSpPr>
      <xdr:spPr>
        <a:xfrm>
          <a:off x="13703300" y="138958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142748</xdr:rowOff>
    </xdr:from>
    <xdr:to>
      <xdr:col>67</xdr:col>
      <xdr:colOff>101600</xdr:colOff>
      <xdr:row>81</xdr:row>
      <xdr:rowOff>72898</xdr:rowOff>
    </xdr:to>
    <xdr:sp macro="" textlink="">
      <xdr:nvSpPr>
        <xdr:cNvPr id="667" name="楕円 666"/>
        <xdr:cNvSpPr/>
      </xdr:nvSpPr>
      <xdr:spPr>
        <a:xfrm>
          <a:off x="12763500" y="1385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8382</xdr:rowOff>
    </xdr:from>
    <xdr:to>
      <xdr:col>71</xdr:col>
      <xdr:colOff>177800</xdr:colOff>
      <xdr:row>81</xdr:row>
      <xdr:rowOff>22098</xdr:rowOff>
    </xdr:to>
    <xdr:cxnSp macro="">
      <xdr:nvCxnSpPr>
        <xdr:cNvPr id="668" name="直線コネクタ 667"/>
        <xdr:cNvCxnSpPr/>
      </xdr:nvCxnSpPr>
      <xdr:spPr>
        <a:xfrm flipV="1">
          <a:off x="12814300" y="138958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59707</xdr:rowOff>
    </xdr:from>
    <xdr:ext cx="405111" cy="259045"/>
    <xdr:sp macro="" textlink="">
      <xdr:nvSpPr>
        <xdr:cNvPr id="669" name="n_1aveValue【消防施設】&#10;有形固定資産減価償却率"/>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55135</xdr:rowOff>
    </xdr:from>
    <xdr:ext cx="405111" cy="259045"/>
    <xdr:sp macro="" textlink="">
      <xdr:nvSpPr>
        <xdr:cNvPr id="670" name="n_2aveValue【消防施設】&#10;有形固定資産減価償却率"/>
        <xdr:cNvSpPr txBox="1"/>
      </xdr:nvSpPr>
      <xdr:spPr>
        <a:xfrm>
          <a:off x="14389744" y="1359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158005</xdr:rowOff>
    </xdr:from>
    <xdr:ext cx="405111" cy="259045"/>
    <xdr:sp macro="" textlink="">
      <xdr:nvSpPr>
        <xdr:cNvPr id="671" name="n_3aveValue【消防施設】&#10;有形固定資産減価償却率"/>
        <xdr:cNvSpPr txBox="1"/>
      </xdr:nvSpPr>
      <xdr:spPr>
        <a:xfrm>
          <a:off x="13500744" y="1353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103140</xdr:rowOff>
    </xdr:from>
    <xdr:ext cx="405111" cy="259045"/>
    <xdr:sp macro="" textlink="">
      <xdr:nvSpPr>
        <xdr:cNvPr id="672" name="n_4aveValue【消防施設】&#10;有形固定資産減価償却率"/>
        <xdr:cNvSpPr txBox="1"/>
      </xdr:nvSpPr>
      <xdr:spPr>
        <a:xfrm>
          <a:off x="12611744" y="134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148607</xdr:rowOff>
    </xdr:from>
    <xdr:ext cx="405111" cy="259045"/>
    <xdr:sp macro="" textlink="">
      <xdr:nvSpPr>
        <xdr:cNvPr id="673" name="n_1mainValue【消防施設】&#10;有形固定資産減価償却率"/>
        <xdr:cNvSpPr txBox="1"/>
      </xdr:nvSpPr>
      <xdr:spPr>
        <a:xfrm>
          <a:off x="15266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96029</xdr:rowOff>
    </xdr:from>
    <xdr:ext cx="405111" cy="259045"/>
    <xdr:sp macro="" textlink="">
      <xdr:nvSpPr>
        <xdr:cNvPr id="674" name="n_2mainValue【消防施設】&#10;有形固定資産減価償却率"/>
        <xdr:cNvSpPr txBox="1"/>
      </xdr:nvSpPr>
      <xdr:spPr>
        <a:xfrm>
          <a:off x="14389744" y="1398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50309</xdr:rowOff>
    </xdr:from>
    <xdr:ext cx="405111" cy="259045"/>
    <xdr:sp macro="" textlink="">
      <xdr:nvSpPr>
        <xdr:cNvPr id="675" name="n_3mainValue【消防施設】&#10;有形固定資産減価償却率"/>
        <xdr:cNvSpPr txBox="1"/>
      </xdr:nvSpPr>
      <xdr:spPr>
        <a:xfrm>
          <a:off x="13500744" y="139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64025</xdr:rowOff>
    </xdr:from>
    <xdr:ext cx="405111" cy="259045"/>
    <xdr:sp macro="" textlink="">
      <xdr:nvSpPr>
        <xdr:cNvPr id="676" name="n_4mainValue【消防施設】&#10;有形固定資産減価償却率"/>
        <xdr:cNvSpPr txBox="1"/>
      </xdr:nvSpPr>
      <xdr:spPr>
        <a:xfrm>
          <a:off x="12611744" y="1395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23405</xdr:rowOff>
    </xdr:from>
    <xdr:to>
      <xdr:col>116</xdr:col>
      <xdr:colOff>62864</xdr:colOff>
      <xdr:row>86</xdr:row>
      <xdr:rowOff>41366</xdr:rowOff>
    </xdr:to>
    <xdr:cxnSp macro="">
      <xdr:nvCxnSpPr>
        <xdr:cNvPr id="702" name="直線コネクタ 701"/>
        <xdr:cNvCxnSpPr/>
      </xdr:nvCxnSpPr>
      <xdr:spPr>
        <a:xfrm flipV="1">
          <a:off x="22160864" y="13225055"/>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703" name="【消防施設】&#10;一人当たり面積最小値テキスト"/>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704" name="直線コネクタ 703"/>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141532</xdr:rowOff>
    </xdr:from>
    <xdr:ext cx="469744" cy="259045"/>
    <xdr:sp macro="" textlink="">
      <xdr:nvSpPr>
        <xdr:cNvPr id="705" name="【消防施設】&#10;一人当たり面積最大値テキスト"/>
        <xdr:cNvSpPr txBox="1"/>
      </xdr:nvSpPr>
      <xdr:spPr>
        <a:xfrm>
          <a:off x="22199600" y="1300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23405</xdr:rowOff>
    </xdr:from>
    <xdr:to>
      <xdr:col>116</xdr:col>
      <xdr:colOff>152400</xdr:colOff>
      <xdr:row>77</xdr:row>
      <xdr:rowOff>23405</xdr:rowOff>
    </xdr:to>
    <xdr:cxnSp macro="">
      <xdr:nvCxnSpPr>
        <xdr:cNvPr id="706" name="直線コネクタ 705"/>
        <xdr:cNvCxnSpPr/>
      </xdr:nvCxnSpPr>
      <xdr:spPr>
        <a:xfrm>
          <a:off x="22072600" y="132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8545</xdr:rowOff>
    </xdr:from>
    <xdr:ext cx="469744" cy="259045"/>
    <xdr:sp macro="" textlink="">
      <xdr:nvSpPr>
        <xdr:cNvPr id="707" name="【消防施設】&#10;一人当たり面積平均値テキスト"/>
        <xdr:cNvSpPr txBox="1"/>
      </xdr:nvSpPr>
      <xdr:spPr>
        <a:xfrm>
          <a:off x="22199600" y="14067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157118</xdr:rowOff>
    </xdr:from>
    <xdr:to>
      <xdr:col>116</xdr:col>
      <xdr:colOff>114300</xdr:colOff>
      <xdr:row>83</xdr:row>
      <xdr:rowOff>87268</xdr:rowOff>
    </xdr:to>
    <xdr:sp macro="" textlink="">
      <xdr:nvSpPr>
        <xdr:cNvPr id="708" name="フローチャート: 判断 707"/>
        <xdr:cNvSpPr/>
      </xdr:nvSpPr>
      <xdr:spPr>
        <a:xfrm>
          <a:off x="22110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11793</xdr:rowOff>
    </xdr:from>
    <xdr:to>
      <xdr:col>112</xdr:col>
      <xdr:colOff>38100</xdr:colOff>
      <xdr:row>83</xdr:row>
      <xdr:rowOff>113393</xdr:rowOff>
    </xdr:to>
    <xdr:sp macro="" textlink="">
      <xdr:nvSpPr>
        <xdr:cNvPr id="709" name="フローチャート: 判断 708"/>
        <xdr:cNvSpPr/>
      </xdr:nvSpPr>
      <xdr:spPr>
        <a:xfrm>
          <a:off x="21272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50981</xdr:rowOff>
    </xdr:from>
    <xdr:to>
      <xdr:col>107</xdr:col>
      <xdr:colOff>101600</xdr:colOff>
      <xdr:row>83</xdr:row>
      <xdr:rowOff>152581</xdr:rowOff>
    </xdr:to>
    <xdr:sp macro="" textlink="">
      <xdr:nvSpPr>
        <xdr:cNvPr id="710" name="フローチャート: 判断 709"/>
        <xdr:cNvSpPr/>
      </xdr:nvSpPr>
      <xdr:spPr>
        <a:xfrm>
          <a:off x="20383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11" name="フローチャート: 判断 710"/>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116295</xdr:rowOff>
    </xdr:from>
    <xdr:to>
      <xdr:col>98</xdr:col>
      <xdr:colOff>38100</xdr:colOff>
      <xdr:row>84</xdr:row>
      <xdr:rowOff>46445</xdr:rowOff>
    </xdr:to>
    <xdr:sp macro="" textlink="">
      <xdr:nvSpPr>
        <xdr:cNvPr id="712" name="フローチャート: 判断 711"/>
        <xdr:cNvSpPr/>
      </xdr:nvSpPr>
      <xdr:spPr>
        <a:xfrm>
          <a:off x="18605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162016</xdr:rowOff>
    </xdr:from>
    <xdr:to>
      <xdr:col>116</xdr:col>
      <xdr:colOff>114300</xdr:colOff>
      <xdr:row>86</xdr:row>
      <xdr:rowOff>92166</xdr:rowOff>
    </xdr:to>
    <xdr:sp macro="" textlink="">
      <xdr:nvSpPr>
        <xdr:cNvPr id="718" name="楕円 717"/>
        <xdr:cNvSpPr/>
      </xdr:nvSpPr>
      <xdr:spPr>
        <a:xfrm>
          <a:off x="221107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76943</xdr:rowOff>
    </xdr:from>
    <xdr:ext cx="469744" cy="259045"/>
    <xdr:sp macro="" textlink="">
      <xdr:nvSpPr>
        <xdr:cNvPr id="719" name="【消防施設】&#10;一人当たり面積該当値テキスト"/>
        <xdr:cNvSpPr txBox="1"/>
      </xdr:nvSpPr>
      <xdr:spPr>
        <a:xfrm>
          <a:off x="22199600" y="1465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162016</xdr:rowOff>
    </xdr:from>
    <xdr:to>
      <xdr:col>112</xdr:col>
      <xdr:colOff>38100</xdr:colOff>
      <xdr:row>86</xdr:row>
      <xdr:rowOff>92166</xdr:rowOff>
    </xdr:to>
    <xdr:sp macro="" textlink="">
      <xdr:nvSpPr>
        <xdr:cNvPr id="720" name="楕円 719"/>
        <xdr:cNvSpPr/>
      </xdr:nvSpPr>
      <xdr:spPr>
        <a:xfrm>
          <a:off x="21272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41366</xdr:rowOff>
    </xdr:from>
    <xdr:to>
      <xdr:col>116</xdr:col>
      <xdr:colOff>63500</xdr:colOff>
      <xdr:row>86</xdr:row>
      <xdr:rowOff>41366</xdr:rowOff>
    </xdr:to>
    <xdr:cxnSp macro="">
      <xdr:nvCxnSpPr>
        <xdr:cNvPr id="721" name="直線コネクタ 720"/>
        <xdr:cNvCxnSpPr/>
      </xdr:nvCxnSpPr>
      <xdr:spPr>
        <a:xfrm>
          <a:off x="21323300" y="147860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165281</xdr:rowOff>
    </xdr:from>
    <xdr:to>
      <xdr:col>107</xdr:col>
      <xdr:colOff>101600</xdr:colOff>
      <xdr:row>86</xdr:row>
      <xdr:rowOff>95431</xdr:rowOff>
    </xdr:to>
    <xdr:sp macro="" textlink="">
      <xdr:nvSpPr>
        <xdr:cNvPr id="722" name="楕円 721"/>
        <xdr:cNvSpPr/>
      </xdr:nvSpPr>
      <xdr:spPr>
        <a:xfrm>
          <a:off x="20383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41366</xdr:rowOff>
    </xdr:from>
    <xdr:to>
      <xdr:col>111</xdr:col>
      <xdr:colOff>177800</xdr:colOff>
      <xdr:row>86</xdr:row>
      <xdr:rowOff>44631</xdr:rowOff>
    </xdr:to>
    <xdr:cxnSp macro="">
      <xdr:nvCxnSpPr>
        <xdr:cNvPr id="723" name="直線コネクタ 722"/>
        <xdr:cNvCxnSpPr/>
      </xdr:nvCxnSpPr>
      <xdr:spPr>
        <a:xfrm flipV="1">
          <a:off x="20434300" y="147860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165281</xdr:rowOff>
    </xdr:from>
    <xdr:to>
      <xdr:col>102</xdr:col>
      <xdr:colOff>165100</xdr:colOff>
      <xdr:row>86</xdr:row>
      <xdr:rowOff>95431</xdr:rowOff>
    </xdr:to>
    <xdr:sp macro="" textlink="">
      <xdr:nvSpPr>
        <xdr:cNvPr id="724" name="楕円 723"/>
        <xdr:cNvSpPr/>
      </xdr:nvSpPr>
      <xdr:spPr>
        <a:xfrm>
          <a:off x="19494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44631</xdr:rowOff>
    </xdr:from>
    <xdr:to>
      <xdr:col>107</xdr:col>
      <xdr:colOff>50800</xdr:colOff>
      <xdr:row>86</xdr:row>
      <xdr:rowOff>44631</xdr:rowOff>
    </xdr:to>
    <xdr:cxnSp macro="">
      <xdr:nvCxnSpPr>
        <xdr:cNvPr id="725" name="直線コネクタ 724"/>
        <xdr:cNvCxnSpPr/>
      </xdr:nvCxnSpPr>
      <xdr:spPr>
        <a:xfrm>
          <a:off x="19545300" y="1478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165281</xdr:rowOff>
    </xdr:from>
    <xdr:to>
      <xdr:col>98</xdr:col>
      <xdr:colOff>38100</xdr:colOff>
      <xdr:row>86</xdr:row>
      <xdr:rowOff>95431</xdr:rowOff>
    </xdr:to>
    <xdr:sp macro="" textlink="">
      <xdr:nvSpPr>
        <xdr:cNvPr id="726" name="楕円 725"/>
        <xdr:cNvSpPr/>
      </xdr:nvSpPr>
      <xdr:spPr>
        <a:xfrm>
          <a:off x="18605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44631</xdr:rowOff>
    </xdr:from>
    <xdr:to>
      <xdr:col>102</xdr:col>
      <xdr:colOff>114300</xdr:colOff>
      <xdr:row>86</xdr:row>
      <xdr:rowOff>44631</xdr:rowOff>
    </xdr:to>
    <xdr:cxnSp macro="">
      <xdr:nvCxnSpPr>
        <xdr:cNvPr id="727" name="直線コネクタ 726"/>
        <xdr:cNvCxnSpPr/>
      </xdr:nvCxnSpPr>
      <xdr:spPr>
        <a:xfrm>
          <a:off x="18656300" y="1478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129920</xdr:rowOff>
    </xdr:from>
    <xdr:ext cx="469744" cy="259045"/>
    <xdr:sp macro="" textlink="">
      <xdr:nvSpPr>
        <xdr:cNvPr id="728" name="n_1aveValue【消防施設】&#10;一人当たり面積"/>
        <xdr:cNvSpPr txBox="1"/>
      </xdr:nvSpPr>
      <xdr:spPr>
        <a:xfrm>
          <a:off x="210757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169108</xdr:rowOff>
    </xdr:from>
    <xdr:ext cx="469744" cy="259045"/>
    <xdr:sp macro="" textlink="">
      <xdr:nvSpPr>
        <xdr:cNvPr id="729" name="n_2aveValue【消防施設】&#10;一人当たり面積"/>
        <xdr:cNvSpPr txBox="1"/>
      </xdr:nvSpPr>
      <xdr:spPr>
        <a:xfrm>
          <a:off x="201994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730" name="n_3aveValue【消防施設】&#10;一人当たり面積"/>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62972</xdr:rowOff>
    </xdr:from>
    <xdr:ext cx="469744" cy="259045"/>
    <xdr:sp macro="" textlink="">
      <xdr:nvSpPr>
        <xdr:cNvPr id="731" name="n_4aveValue【消防施設】&#10;一人当たり面積"/>
        <xdr:cNvSpPr txBox="1"/>
      </xdr:nvSpPr>
      <xdr:spPr>
        <a:xfrm>
          <a:off x="18421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83293</xdr:rowOff>
    </xdr:from>
    <xdr:ext cx="469744" cy="259045"/>
    <xdr:sp macro="" textlink="">
      <xdr:nvSpPr>
        <xdr:cNvPr id="732" name="n_1mainValue【消防施設】&#10;一人当たり面積"/>
        <xdr:cNvSpPr txBox="1"/>
      </xdr:nvSpPr>
      <xdr:spPr>
        <a:xfrm>
          <a:off x="210757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86558</xdr:rowOff>
    </xdr:from>
    <xdr:ext cx="469744" cy="259045"/>
    <xdr:sp macro="" textlink="">
      <xdr:nvSpPr>
        <xdr:cNvPr id="733" name="n_2mainValue【消防施設】&#10;一人当たり面積"/>
        <xdr:cNvSpPr txBox="1"/>
      </xdr:nvSpPr>
      <xdr:spPr>
        <a:xfrm>
          <a:off x="20199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86558</xdr:rowOff>
    </xdr:from>
    <xdr:ext cx="469744" cy="259045"/>
    <xdr:sp macro="" textlink="">
      <xdr:nvSpPr>
        <xdr:cNvPr id="734" name="n_3mainValue【消防施設】&#10;一人当たり面積"/>
        <xdr:cNvSpPr txBox="1"/>
      </xdr:nvSpPr>
      <xdr:spPr>
        <a:xfrm>
          <a:off x="19310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86558</xdr:rowOff>
    </xdr:from>
    <xdr:ext cx="469744" cy="259045"/>
    <xdr:sp macro="" textlink="">
      <xdr:nvSpPr>
        <xdr:cNvPr id="735" name="n_4mainValue【消防施設】&#10;一人当たり面積"/>
        <xdr:cNvSpPr txBox="1"/>
      </xdr:nvSpPr>
      <xdr:spPr>
        <a:xfrm>
          <a:off x="18421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48" name="テキスト ボックス 74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6" name="テキスト ボックス 755"/>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109</xdr:row>
      <xdr:rowOff>60961</xdr:rowOff>
    </xdr:to>
    <xdr:cxnSp macro="">
      <xdr:nvCxnSpPr>
        <xdr:cNvPr id="759" name="直線コネクタ 758"/>
        <xdr:cNvCxnSpPr/>
      </xdr:nvCxnSpPr>
      <xdr:spPr>
        <a:xfrm flipV="1">
          <a:off x="16318864" y="17291686"/>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760" name="【庁舎】&#10;有形固定資産減価償却率最小値テキスト"/>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761" name="直線コネクタ 760"/>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340478" cy="259045"/>
    <xdr:sp macro="" textlink="">
      <xdr:nvSpPr>
        <xdr:cNvPr id="762" name="【庁舎】&#10;有形固定資産減価償却率最大値テキスト"/>
        <xdr:cNvSpPr txBox="1"/>
      </xdr:nvSpPr>
      <xdr:spPr>
        <a:xfrm>
          <a:off x="16357600" y="170669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763" name="直線コネクタ 762"/>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10177</xdr:rowOff>
    </xdr:from>
    <xdr:ext cx="405111" cy="259045"/>
    <xdr:sp macro="" textlink="">
      <xdr:nvSpPr>
        <xdr:cNvPr id="764" name="【庁舎】&#10;有形固定資産減価償却率平均値テキスト"/>
        <xdr:cNvSpPr txBox="1"/>
      </xdr:nvSpPr>
      <xdr:spPr>
        <a:xfrm>
          <a:off x="16357600" y="1784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158750</xdr:rowOff>
    </xdr:from>
    <xdr:to>
      <xdr:col>85</xdr:col>
      <xdr:colOff>177800</xdr:colOff>
      <xdr:row>105</xdr:row>
      <xdr:rowOff>88900</xdr:rowOff>
    </xdr:to>
    <xdr:sp macro="" textlink="">
      <xdr:nvSpPr>
        <xdr:cNvPr id="765" name="フローチャート: 判断 764"/>
        <xdr:cNvSpPr/>
      </xdr:nvSpPr>
      <xdr:spPr>
        <a:xfrm>
          <a:off x="16268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766" name="フローチャート: 判断 765"/>
        <xdr:cNvSpPr/>
      </xdr:nvSpPr>
      <xdr:spPr>
        <a:xfrm>
          <a:off x="1543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767" name="フローチャート: 判断 766"/>
        <xdr:cNvSpPr/>
      </xdr:nvSpPr>
      <xdr:spPr>
        <a:xfrm>
          <a:off x="14541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68" name="フローチャート: 判断 767"/>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8255</xdr:rowOff>
    </xdr:from>
    <xdr:to>
      <xdr:col>67</xdr:col>
      <xdr:colOff>101600</xdr:colOff>
      <xdr:row>105</xdr:row>
      <xdr:rowOff>109855</xdr:rowOff>
    </xdr:to>
    <xdr:sp macro="" textlink="">
      <xdr:nvSpPr>
        <xdr:cNvPr id="769" name="フローチャート: 判断 768"/>
        <xdr:cNvSpPr/>
      </xdr:nvSpPr>
      <xdr:spPr>
        <a:xfrm>
          <a:off x="12763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132080</xdr:rowOff>
    </xdr:from>
    <xdr:to>
      <xdr:col>85</xdr:col>
      <xdr:colOff>177800</xdr:colOff>
      <xdr:row>107</xdr:row>
      <xdr:rowOff>62230</xdr:rowOff>
    </xdr:to>
    <xdr:sp macro="" textlink="">
      <xdr:nvSpPr>
        <xdr:cNvPr id="775" name="楕円 774"/>
        <xdr:cNvSpPr/>
      </xdr:nvSpPr>
      <xdr:spPr>
        <a:xfrm>
          <a:off x="16268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110507</xdr:rowOff>
    </xdr:from>
    <xdr:ext cx="405111" cy="259045"/>
    <xdr:sp macro="" textlink="">
      <xdr:nvSpPr>
        <xdr:cNvPr id="776" name="【庁舎】&#10;有形固定資産減価償却率該当値テキスト"/>
        <xdr:cNvSpPr txBox="1"/>
      </xdr:nvSpPr>
      <xdr:spPr>
        <a:xfrm>
          <a:off x="16357600"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92075</xdr:rowOff>
    </xdr:from>
    <xdr:to>
      <xdr:col>81</xdr:col>
      <xdr:colOff>101600</xdr:colOff>
      <xdr:row>107</xdr:row>
      <xdr:rowOff>22225</xdr:rowOff>
    </xdr:to>
    <xdr:sp macro="" textlink="">
      <xdr:nvSpPr>
        <xdr:cNvPr id="777" name="楕円 776"/>
        <xdr:cNvSpPr/>
      </xdr:nvSpPr>
      <xdr:spPr>
        <a:xfrm>
          <a:off x="15430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142875</xdr:rowOff>
    </xdr:from>
    <xdr:to>
      <xdr:col>85</xdr:col>
      <xdr:colOff>127000</xdr:colOff>
      <xdr:row>107</xdr:row>
      <xdr:rowOff>11430</xdr:rowOff>
    </xdr:to>
    <xdr:cxnSp macro="">
      <xdr:nvCxnSpPr>
        <xdr:cNvPr id="778" name="直線コネクタ 777"/>
        <xdr:cNvCxnSpPr/>
      </xdr:nvCxnSpPr>
      <xdr:spPr>
        <a:xfrm>
          <a:off x="15481300" y="183165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52070</xdr:rowOff>
    </xdr:from>
    <xdr:to>
      <xdr:col>76</xdr:col>
      <xdr:colOff>165100</xdr:colOff>
      <xdr:row>106</xdr:row>
      <xdr:rowOff>153670</xdr:rowOff>
    </xdr:to>
    <xdr:sp macro="" textlink="">
      <xdr:nvSpPr>
        <xdr:cNvPr id="779" name="楕円 778"/>
        <xdr:cNvSpPr/>
      </xdr:nvSpPr>
      <xdr:spPr>
        <a:xfrm>
          <a:off x="14541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102870</xdr:rowOff>
    </xdr:from>
    <xdr:to>
      <xdr:col>81</xdr:col>
      <xdr:colOff>50800</xdr:colOff>
      <xdr:row>106</xdr:row>
      <xdr:rowOff>142875</xdr:rowOff>
    </xdr:to>
    <xdr:cxnSp macro="">
      <xdr:nvCxnSpPr>
        <xdr:cNvPr id="780" name="直線コネクタ 779"/>
        <xdr:cNvCxnSpPr/>
      </xdr:nvCxnSpPr>
      <xdr:spPr>
        <a:xfrm>
          <a:off x="14592300" y="182765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xdr:rowOff>
    </xdr:from>
    <xdr:to>
      <xdr:col>72</xdr:col>
      <xdr:colOff>38100</xdr:colOff>
      <xdr:row>106</xdr:row>
      <xdr:rowOff>115570</xdr:rowOff>
    </xdr:to>
    <xdr:sp macro="" textlink="">
      <xdr:nvSpPr>
        <xdr:cNvPr id="781" name="楕円 780"/>
        <xdr:cNvSpPr/>
      </xdr:nvSpPr>
      <xdr:spPr>
        <a:xfrm>
          <a:off x="1365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64770</xdr:rowOff>
    </xdr:from>
    <xdr:to>
      <xdr:col>76</xdr:col>
      <xdr:colOff>114300</xdr:colOff>
      <xdr:row>106</xdr:row>
      <xdr:rowOff>102870</xdr:rowOff>
    </xdr:to>
    <xdr:cxnSp macro="">
      <xdr:nvCxnSpPr>
        <xdr:cNvPr id="782" name="直線コネクタ 781"/>
        <xdr:cNvCxnSpPr/>
      </xdr:nvCxnSpPr>
      <xdr:spPr>
        <a:xfrm>
          <a:off x="13703300" y="18238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109220</xdr:rowOff>
    </xdr:from>
    <xdr:to>
      <xdr:col>67</xdr:col>
      <xdr:colOff>101600</xdr:colOff>
      <xdr:row>108</xdr:row>
      <xdr:rowOff>39370</xdr:rowOff>
    </xdr:to>
    <xdr:sp macro="" textlink="">
      <xdr:nvSpPr>
        <xdr:cNvPr id="783" name="楕円 782"/>
        <xdr:cNvSpPr/>
      </xdr:nvSpPr>
      <xdr:spPr>
        <a:xfrm>
          <a:off x="12763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64770</xdr:rowOff>
    </xdr:from>
    <xdr:to>
      <xdr:col>71</xdr:col>
      <xdr:colOff>177800</xdr:colOff>
      <xdr:row>107</xdr:row>
      <xdr:rowOff>160020</xdr:rowOff>
    </xdr:to>
    <xdr:cxnSp macro="">
      <xdr:nvCxnSpPr>
        <xdr:cNvPr id="784" name="直線コネクタ 783"/>
        <xdr:cNvCxnSpPr/>
      </xdr:nvCxnSpPr>
      <xdr:spPr>
        <a:xfrm flipV="1">
          <a:off x="12814300" y="1823847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107332</xdr:rowOff>
    </xdr:from>
    <xdr:ext cx="405111" cy="259045"/>
    <xdr:sp macro="" textlink="">
      <xdr:nvSpPr>
        <xdr:cNvPr id="785" name="n_1aveValue【庁舎】&#10;有形固定資産減価償却率"/>
        <xdr:cNvSpPr txBox="1"/>
      </xdr:nvSpPr>
      <xdr:spPr>
        <a:xfrm>
          <a:off x="15266044"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97807</xdr:rowOff>
    </xdr:from>
    <xdr:ext cx="405111" cy="259045"/>
    <xdr:sp macro="" textlink="">
      <xdr:nvSpPr>
        <xdr:cNvPr id="786" name="n_2aveValue【庁舎】&#10;有形固定資産減価償却率"/>
        <xdr:cNvSpPr txBox="1"/>
      </xdr:nvSpPr>
      <xdr:spPr>
        <a:xfrm>
          <a:off x="14389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787" name="n_3aveValue【庁舎】&#10;有形固定資産減価償却率"/>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126382</xdr:rowOff>
    </xdr:from>
    <xdr:ext cx="405111" cy="259045"/>
    <xdr:sp macro="" textlink="">
      <xdr:nvSpPr>
        <xdr:cNvPr id="788" name="n_4aveValue【庁舎】&#10;有形固定資産減価償却率"/>
        <xdr:cNvSpPr txBox="1"/>
      </xdr:nvSpPr>
      <xdr:spPr>
        <a:xfrm>
          <a:off x="12611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13352</xdr:rowOff>
    </xdr:from>
    <xdr:ext cx="405111" cy="259045"/>
    <xdr:sp macro="" textlink="">
      <xdr:nvSpPr>
        <xdr:cNvPr id="789" name="n_1mainValue【庁舎】&#10;有形固定資産減価償却率"/>
        <xdr:cNvSpPr txBox="1"/>
      </xdr:nvSpPr>
      <xdr:spPr>
        <a:xfrm>
          <a:off x="15266044" y="183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144797</xdr:rowOff>
    </xdr:from>
    <xdr:ext cx="405111" cy="259045"/>
    <xdr:sp macro="" textlink="">
      <xdr:nvSpPr>
        <xdr:cNvPr id="790" name="n_2mainValue【庁舎】&#10;有形固定資産減価償却率"/>
        <xdr:cNvSpPr txBox="1"/>
      </xdr:nvSpPr>
      <xdr:spPr>
        <a:xfrm>
          <a:off x="14389744"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106697</xdr:rowOff>
    </xdr:from>
    <xdr:ext cx="405111" cy="259045"/>
    <xdr:sp macro="" textlink="">
      <xdr:nvSpPr>
        <xdr:cNvPr id="791" name="n_3mainValue【庁舎】&#10;有形固定資産減価償却率"/>
        <xdr:cNvSpPr txBox="1"/>
      </xdr:nvSpPr>
      <xdr:spPr>
        <a:xfrm>
          <a:off x="13500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30497</xdr:rowOff>
    </xdr:from>
    <xdr:ext cx="405111" cy="259045"/>
    <xdr:sp macro="" textlink="">
      <xdr:nvSpPr>
        <xdr:cNvPr id="792" name="n_4mainValue【庁舎】&#10;有形固定資産減価償却率"/>
        <xdr:cNvSpPr txBox="1"/>
      </xdr:nvSpPr>
      <xdr:spPr>
        <a:xfrm>
          <a:off x="12611744" y="185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69124</xdr:rowOff>
    </xdr:from>
    <xdr:to>
      <xdr:col>116</xdr:col>
      <xdr:colOff>62864</xdr:colOff>
      <xdr:row>108</xdr:row>
      <xdr:rowOff>34834</xdr:rowOff>
    </xdr:to>
    <xdr:cxnSp macro="">
      <xdr:nvCxnSpPr>
        <xdr:cNvPr id="818" name="直線コネクタ 817"/>
        <xdr:cNvCxnSpPr/>
      </xdr:nvCxnSpPr>
      <xdr:spPr>
        <a:xfrm flipV="1">
          <a:off x="22160864" y="170426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819" name="【庁舎】&#10;一人当たり面積最小値テキスト"/>
        <xdr:cNvSpPr txBox="1"/>
      </xdr:nvSpPr>
      <xdr:spPr>
        <a:xfrm>
          <a:off x="22199600" y="185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820" name="直線コネクタ 819"/>
        <xdr:cNvCxnSpPr/>
      </xdr:nvCxnSpPr>
      <xdr:spPr>
        <a:xfrm>
          <a:off x="22072600" y="1855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15801</xdr:rowOff>
    </xdr:from>
    <xdr:ext cx="469744" cy="259045"/>
    <xdr:sp macro="" textlink="">
      <xdr:nvSpPr>
        <xdr:cNvPr id="821" name="【庁舎】&#10;一人当たり面積最大値テキスト"/>
        <xdr:cNvSpPr txBox="1"/>
      </xdr:nvSpPr>
      <xdr:spPr>
        <a:xfrm>
          <a:off x="22199600" y="1681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69124</xdr:rowOff>
    </xdr:from>
    <xdr:to>
      <xdr:col>116</xdr:col>
      <xdr:colOff>152400</xdr:colOff>
      <xdr:row>99</xdr:row>
      <xdr:rowOff>69124</xdr:rowOff>
    </xdr:to>
    <xdr:cxnSp macro="">
      <xdr:nvCxnSpPr>
        <xdr:cNvPr id="822" name="直線コネクタ 821"/>
        <xdr:cNvCxnSpPr/>
      </xdr:nvCxnSpPr>
      <xdr:spPr>
        <a:xfrm>
          <a:off x="22072600" y="1704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76579</xdr:rowOff>
    </xdr:from>
    <xdr:ext cx="469744" cy="259045"/>
    <xdr:sp macro="" textlink="">
      <xdr:nvSpPr>
        <xdr:cNvPr id="823" name="【庁舎】&#10;一人当たり面積平均値テキスト"/>
        <xdr:cNvSpPr txBox="1"/>
      </xdr:nvSpPr>
      <xdr:spPr>
        <a:xfrm>
          <a:off x="22199600" y="18078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53702</xdr:rowOff>
    </xdr:from>
    <xdr:to>
      <xdr:col>116</xdr:col>
      <xdr:colOff>114300</xdr:colOff>
      <xdr:row>106</xdr:row>
      <xdr:rowOff>155302</xdr:rowOff>
    </xdr:to>
    <xdr:sp macro="" textlink="">
      <xdr:nvSpPr>
        <xdr:cNvPr id="824" name="フローチャート: 判断 823"/>
        <xdr:cNvSpPr/>
      </xdr:nvSpPr>
      <xdr:spPr>
        <a:xfrm>
          <a:off x="221107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64588</xdr:rowOff>
    </xdr:from>
    <xdr:to>
      <xdr:col>112</xdr:col>
      <xdr:colOff>38100</xdr:colOff>
      <xdr:row>106</xdr:row>
      <xdr:rowOff>166188</xdr:rowOff>
    </xdr:to>
    <xdr:sp macro="" textlink="">
      <xdr:nvSpPr>
        <xdr:cNvPr id="825" name="フローチャート: 判断 824"/>
        <xdr:cNvSpPr/>
      </xdr:nvSpPr>
      <xdr:spPr>
        <a:xfrm>
          <a:off x="21272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78739</xdr:rowOff>
    </xdr:from>
    <xdr:to>
      <xdr:col>107</xdr:col>
      <xdr:colOff>101600</xdr:colOff>
      <xdr:row>107</xdr:row>
      <xdr:rowOff>8889</xdr:rowOff>
    </xdr:to>
    <xdr:sp macro="" textlink="">
      <xdr:nvSpPr>
        <xdr:cNvPr id="826" name="フローチャート: 判断 825"/>
        <xdr:cNvSpPr/>
      </xdr:nvSpPr>
      <xdr:spPr>
        <a:xfrm>
          <a:off x="20383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87449</xdr:rowOff>
    </xdr:from>
    <xdr:to>
      <xdr:col>102</xdr:col>
      <xdr:colOff>165100</xdr:colOff>
      <xdr:row>107</xdr:row>
      <xdr:rowOff>17599</xdr:rowOff>
    </xdr:to>
    <xdr:sp macro="" textlink="">
      <xdr:nvSpPr>
        <xdr:cNvPr id="827" name="フローチャート: 判断 826"/>
        <xdr:cNvSpPr/>
      </xdr:nvSpPr>
      <xdr:spPr>
        <a:xfrm>
          <a:off x="19494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828" name="フローチャート: 判断 827"/>
        <xdr:cNvSpPr/>
      </xdr:nvSpPr>
      <xdr:spPr>
        <a:xfrm>
          <a:off x="18605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155484</xdr:rowOff>
    </xdr:from>
    <xdr:to>
      <xdr:col>116</xdr:col>
      <xdr:colOff>114300</xdr:colOff>
      <xdr:row>108</xdr:row>
      <xdr:rowOff>85634</xdr:rowOff>
    </xdr:to>
    <xdr:sp macro="" textlink="">
      <xdr:nvSpPr>
        <xdr:cNvPr id="834" name="楕円 833"/>
        <xdr:cNvSpPr/>
      </xdr:nvSpPr>
      <xdr:spPr>
        <a:xfrm>
          <a:off x="22110700" y="1850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70411</xdr:rowOff>
    </xdr:from>
    <xdr:ext cx="469744" cy="259045"/>
    <xdr:sp macro="" textlink="">
      <xdr:nvSpPr>
        <xdr:cNvPr id="835" name="【庁舎】&#10;一人当たり面積該当値テキスト"/>
        <xdr:cNvSpPr txBox="1"/>
      </xdr:nvSpPr>
      <xdr:spPr>
        <a:xfrm>
          <a:off x="22199600" y="1841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158750</xdr:rowOff>
    </xdr:from>
    <xdr:to>
      <xdr:col>112</xdr:col>
      <xdr:colOff>38100</xdr:colOff>
      <xdr:row>108</xdr:row>
      <xdr:rowOff>88900</xdr:rowOff>
    </xdr:to>
    <xdr:sp macro="" textlink="">
      <xdr:nvSpPr>
        <xdr:cNvPr id="836" name="楕円 835"/>
        <xdr:cNvSpPr/>
      </xdr:nvSpPr>
      <xdr:spPr>
        <a:xfrm>
          <a:off x="21272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34834</xdr:rowOff>
    </xdr:from>
    <xdr:to>
      <xdr:col>116</xdr:col>
      <xdr:colOff>63500</xdr:colOff>
      <xdr:row>108</xdr:row>
      <xdr:rowOff>38100</xdr:rowOff>
    </xdr:to>
    <xdr:cxnSp macro="">
      <xdr:nvCxnSpPr>
        <xdr:cNvPr id="837" name="直線コネクタ 836"/>
        <xdr:cNvCxnSpPr/>
      </xdr:nvCxnSpPr>
      <xdr:spPr>
        <a:xfrm flipV="1">
          <a:off x="21323300" y="185514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160927</xdr:rowOff>
    </xdr:from>
    <xdr:to>
      <xdr:col>107</xdr:col>
      <xdr:colOff>101600</xdr:colOff>
      <xdr:row>108</xdr:row>
      <xdr:rowOff>91077</xdr:rowOff>
    </xdr:to>
    <xdr:sp macro="" textlink="">
      <xdr:nvSpPr>
        <xdr:cNvPr id="838" name="楕円 837"/>
        <xdr:cNvSpPr/>
      </xdr:nvSpPr>
      <xdr:spPr>
        <a:xfrm>
          <a:off x="20383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38100</xdr:rowOff>
    </xdr:from>
    <xdr:to>
      <xdr:col>111</xdr:col>
      <xdr:colOff>177800</xdr:colOff>
      <xdr:row>108</xdr:row>
      <xdr:rowOff>40277</xdr:rowOff>
    </xdr:to>
    <xdr:cxnSp macro="">
      <xdr:nvCxnSpPr>
        <xdr:cNvPr id="839" name="直線コネクタ 838"/>
        <xdr:cNvCxnSpPr/>
      </xdr:nvCxnSpPr>
      <xdr:spPr>
        <a:xfrm flipV="1">
          <a:off x="20434300" y="1855470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162016</xdr:rowOff>
    </xdr:from>
    <xdr:to>
      <xdr:col>102</xdr:col>
      <xdr:colOff>165100</xdr:colOff>
      <xdr:row>108</xdr:row>
      <xdr:rowOff>92166</xdr:rowOff>
    </xdr:to>
    <xdr:sp macro="" textlink="">
      <xdr:nvSpPr>
        <xdr:cNvPr id="840" name="楕円 839"/>
        <xdr:cNvSpPr/>
      </xdr:nvSpPr>
      <xdr:spPr>
        <a:xfrm>
          <a:off x="19494500" y="185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40277</xdr:rowOff>
    </xdr:from>
    <xdr:to>
      <xdr:col>107</xdr:col>
      <xdr:colOff>50800</xdr:colOff>
      <xdr:row>108</xdr:row>
      <xdr:rowOff>41366</xdr:rowOff>
    </xdr:to>
    <xdr:cxnSp macro="">
      <xdr:nvCxnSpPr>
        <xdr:cNvPr id="841" name="直線コネクタ 840"/>
        <xdr:cNvCxnSpPr/>
      </xdr:nvCxnSpPr>
      <xdr:spPr>
        <a:xfrm flipV="1">
          <a:off x="19545300" y="1855687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842" name="楕円 841"/>
        <xdr:cNvSpPr/>
      </xdr:nvSpPr>
      <xdr:spPr>
        <a:xfrm>
          <a:off x="18605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41366</xdr:rowOff>
    </xdr:from>
    <xdr:to>
      <xdr:col>102</xdr:col>
      <xdr:colOff>114300</xdr:colOff>
      <xdr:row>108</xdr:row>
      <xdr:rowOff>43543</xdr:rowOff>
    </xdr:to>
    <xdr:cxnSp macro="">
      <xdr:nvCxnSpPr>
        <xdr:cNvPr id="843" name="直線コネクタ 842"/>
        <xdr:cNvCxnSpPr/>
      </xdr:nvCxnSpPr>
      <xdr:spPr>
        <a:xfrm flipV="1">
          <a:off x="18656300" y="1855796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11265</xdr:rowOff>
    </xdr:from>
    <xdr:ext cx="469744" cy="259045"/>
    <xdr:sp macro="" textlink="">
      <xdr:nvSpPr>
        <xdr:cNvPr id="844" name="n_1aveValue【庁舎】&#10;一人当たり面積"/>
        <xdr:cNvSpPr txBox="1"/>
      </xdr:nvSpPr>
      <xdr:spPr>
        <a:xfrm>
          <a:off x="210757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25416</xdr:rowOff>
    </xdr:from>
    <xdr:ext cx="469744" cy="259045"/>
    <xdr:sp macro="" textlink="">
      <xdr:nvSpPr>
        <xdr:cNvPr id="845" name="n_2aveValue【庁舎】&#10;一人当たり面積"/>
        <xdr:cNvSpPr txBox="1"/>
      </xdr:nvSpPr>
      <xdr:spPr>
        <a:xfrm>
          <a:off x="20199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34126</xdr:rowOff>
    </xdr:from>
    <xdr:ext cx="469744" cy="259045"/>
    <xdr:sp macro="" textlink="">
      <xdr:nvSpPr>
        <xdr:cNvPr id="846" name="n_3aveValue【庁舎】&#10;一人当たり面積"/>
        <xdr:cNvSpPr txBox="1"/>
      </xdr:nvSpPr>
      <xdr:spPr>
        <a:xfrm>
          <a:off x="19310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40657</xdr:rowOff>
    </xdr:from>
    <xdr:ext cx="469744" cy="259045"/>
    <xdr:sp macro="" textlink="">
      <xdr:nvSpPr>
        <xdr:cNvPr id="847" name="n_4aveValue【庁舎】&#10;一人当たり面積"/>
        <xdr:cNvSpPr txBox="1"/>
      </xdr:nvSpPr>
      <xdr:spPr>
        <a:xfrm>
          <a:off x="18421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80027</xdr:rowOff>
    </xdr:from>
    <xdr:ext cx="469744" cy="259045"/>
    <xdr:sp macro="" textlink="">
      <xdr:nvSpPr>
        <xdr:cNvPr id="848" name="n_1mainValue【庁舎】&#10;一人当たり面積"/>
        <xdr:cNvSpPr txBox="1"/>
      </xdr:nvSpPr>
      <xdr:spPr>
        <a:xfrm>
          <a:off x="210757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82204</xdr:rowOff>
    </xdr:from>
    <xdr:ext cx="469744" cy="259045"/>
    <xdr:sp macro="" textlink="">
      <xdr:nvSpPr>
        <xdr:cNvPr id="849" name="n_2mainValue【庁舎】&#10;一人当たり面積"/>
        <xdr:cNvSpPr txBox="1"/>
      </xdr:nvSpPr>
      <xdr:spPr>
        <a:xfrm>
          <a:off x="20199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83293</xdr:rowOff>
    </xdr:from>
    <xdr:ext cx="469744" cy="259045"/>
    <xdr:sp macro="" textlink="">
      <xdr:nvSpPr>
        <xdr:cNvPr id="850" name="n_3mainValue【庁舎】&#10;一人当たり面積"/>
        <xdr:cNvSpPr txBox="1"/>
      </xdr:nvSpPr>
      <xdr:spPr>
        <a:xfrm>
          <a:off x="19310427"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85470</xdr:rowOff>
    </xdr:from>
    <xdr:ext cx="469744" cy="259045"/>
    <xdr:sp macro="" textlink="">
      <xdr:nvSpPr>
        <xdr:cNvPr id="851" name="n_4mainValue【庁舎】&#10;一人当たり面積"/>
        <xdr:cNvSpPr txBox="1"/>
      </xdr:nvSpPr>
      <xdr:spPr>
        <a:xfrm>
          <a:off x="18421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有形固定資産減価償却率について、体育館・プールにおいて鉾田南柔剣道場の大規模改修工事により資産計上額及び未償却額が増加したことで前年度比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の減少となった。一方、その他の施設においては、老朽化が進み減価償却率は増加となっている。なお、一般廃棄物処理施設については、現在、新たなごみ処理施設の整備や既存施設の除却を予定していることから、減価償却率は改善する見込みである。また、庁舎や図書館、福祉施設等について老朽化が著しい状況となっているが、今後、公共施設等整備を含めた新庁舎の建設を進める予定となっていることから、減価償却率など様々な観点から施設の更新方法を検討していく必要がある。</a:t>
          </a:r>
        </a:p>
        <a:p>
          <a:r>
            <a:rPr kumimoji="1" lang="ja-JP" altLang="en-US" sz="1300">
              <a:latin typeface="ＭＳ Ｐゴシック" panose="020B0600070205080204" pitchFamily="50" charset="-128"/>
              <a:ea typeface="ＭＳ Ｐゴシック" panose="020B0600070205080204" pitchFamily="50" charset="-128"/>
            </a:rPr>
            <a:t>　一人当たり面積については、すべての項目で類似団体平均以下となっている。特に庁舎は類似団体平均を</a:t>
          </a:r>
          <a:r>
            <a:rPr kumimoji="1" lang="en-US" altLang="ja-JP" sz="1300">
              <a:latin typeface="ＭＳ Ｐゴシック" panose="020B0600070205080204" pitchFamily="50" charset="-128"/>
              <a:ea typeface="ＭＳ Ｐゴシック" panose="020B0600070205080204" pitchFamily="50" charset="-128"/>
            </a:rPr>
            <a:t>0.251㎡</a:t>
          </a:r>
          <a:r>
            <a:rPr kumimoji="1" lang="ja-JP" altLang="en-US" sz="1300">
              <a:latin typeface="ＭＳ Ｐゴシック" panose="020B0600070205080204" pitchFamily="50" charset="-128"/>
              <a:ea typeface="ＭＳ Ｐゴシック" panose="020B0600070205080204" pitchFamily="50" charset="-128"/>
            </a:rPr>
            <a:t>と大きく下回っており、類似団体内で最下位となっている。本市の多くの施設は市町村合併前から使用しているため、旧町村規模の施設となっている。施設全体的に老朽化が進んでいることから、更新の際には市民サービスに影響が出ることのないよう留意し、適正規模での施設整備を実施する。また、一人当たり有形固定資産額については一般廃棄物処理施設が該当となり、類似団体平均を</a:t>
          </a:r>
          <a:r>
            <a:rPr kumimoji="1" lang="en-US" altLang="ja-JP" sz="1300">
              <a:latin typeface="ＭＳ Ｐゴシック" panose="020B0600070205080204" pitchFamily="50" charset="-128"/>
              <a:ea typeface="ＭＳ Ｐゴシック" panose="020B0600070205080204" pitchFamily="50" charset="-128"/>
            </a:rPr>
            <a:t>85,108</a:t>
          </a:r>
          <a:r>
            <a:rPr kumimoji="1" lang="ja-JP" altLang="en-US" sz="1300">
              <a:latin typeface="ＭＳ Ｐゴシック" panose="020B0600070205080204" pitchFamily="50" charset="-128"/>
              <a:ea typeface="ＭＳ Ｐゴシック" panose="020B0600070205080204" pitchFamily="50" charset="-128"/>
            </a:rPr>
            <a:t>円下回っている。今後、広域事務組合が整備する施設のみで運用する予定であり、資産額も減少する可能性があるものの、市民サービスが低下することの無いよう留意し施設整備を行っていく。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election activeCell="B1" sqref="B1:DI1"/>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80</v>
      </c>
      <c r="C2" s="179"/>
      <c r="D2" s="180"/>
    </row>
    <row r="3" spans="1:119" ht="18.75" customHeight="1" thickBot="1" x14ac:dyDescent="0.2">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26842161</v>
      </c>
      <c r="BO4" s="488"/>
      <c r="BP4" s="488"/>
      <c r="BQ4" s="488"/>
      <c r="BR4" s="488"/>
      <c r="BS4" s="488"/>
      <c r="BT4" s="488"/>
      <c r="BU4" s="489"/>
      <c r="BV4" s="487">
        <v>30687656</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7.1</v>
      </c>
      <c r="CU4" s="628"/>
      <c r="CV4" s="628"/>
      <c r="CW4" s="628"/>
      <c r="CX4" s="628"/>
      <c r="CY4" s="628"/>
      <c r="CZ4" s="628"/>
      <c r="DA4" s="629"/>
      <c r="DB4" s="627">
        <v>7.1</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25385492</v>
      </c>
      <c r="BO5" s="459"/>
      <c r="BP5" s="459"/>
      <c r="BQ5" s="459"/>
      <c r="BR5" s="459"/>
      <c r="BS5" s="459"/>
      <c r="BT5" s="459"/>
      <c r="BU5" s="460"/>
      <c r="BV5" s="458">
        <v>29386708</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87.9</v>
      </c>
      <c r="CU5" s="456"/>
      <c r="CV5" s="456"/>
      <c r="CW5" s="456"/>
      <c r="CX5" s="456"/>
      <c r="CY5" s="456"/>
      <c r="CZ5" s="456"/>
      <c r="DA5" s="457"/>
      <c r="DB5" s="455">
        <v>91</v>
      </c>
      <c r="DC5" s="456"/>
      <c r="DD5" s="456"/>
      <c r="DE5" s="456"/>
      <c r="DF5" s="456"/>
      <c r="DG5" s="456"/>
      <c r="DH5" s="456"/>
      <c r="DI5" s="457"/>
    </row>
    <row r="6" spans="1:119" ht="18.75" customHeight="1" x14ac:dyDescent="0.15">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101</v>
      </c>
      <c r="AV6" s="517"/>
      <c r="AW6" s="517"/>
      <c r="AX6" s="517"/>
      <c r="AY6" s="472" t="s">
        <v>102</v>
      </c>
      <c r="AZ6" s="473"/>
      <c r="BA6" s="473"/>
      <c r="BB6" s="473"/>
      <c r="BC6" s="473"/>
      <c r="BD6" s="473"/>
      <c r="BE6" s="473"/>
      <c r="BF6" s="473"/>
      <c r="BG6" s="473"/>
      <c r="BH6" s="473"/>
      <c r="BI6" s="473"/>
      <c r="BJ6" s="473"/>
      <c r="BK6" s="473"/>
      <c r="BL6" s="473"/>
      <c r="BM6" s="474"/>
      <c r="BN6" s="458">
        <v>1456669</v>
      </c>
      <c r="BO6" s="459"/>
      <c r="BP6" s="459"/>
      <c r="BQ6" s="459"/>
      <c r="BR6" s="459"/>
      <c r="BS6" s="459"/>
      <c r="BT6" s="459"/>
      <c r="BU6" s="460"/>
      <c r="BV6" s="458">
        <v>1300948</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92.3</v>
      </c>
      <c r="CU6" s="602"/>
      <c r="CV6" s="602"/>
      <c r="CW6" s="602"/>
      <c r="CX6" s="602"/>
      <c r="CY6" s="602"/>
      <c r="CZ6" s="602"/>
      <c r="DA6" s="603"/>
      <c r="DB6" s="601">
        <v>94.3</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101</v>
      </c>
      <c r="AV7" s="517"/>
      <c r="AW7" s="517"/>
      <c r="AX7" s="517"/>
      <c r="AY7" s="472" t="s">
        <v>105</v>
      </c>
      <c r="AZ7" s="473"/>
      <c r="BA7" s="473"/>
      <c r="BB7" s="473"/>
      <c r="BC7" s="473"/>
      <c r="BD7" s="473"/>
      <c r="BE7" s="473"/>
      <c r="BF7" s="473"/>
      <c r="BG7" s="473"/>
      <c r="BH7" s="473"/>
      <c r="BI7" s="473"/>
      <c r="BJ7" s="473"/>
      <c r="BK7" s="473"/>
      <c r="BL7" s="473"/>
      <c r="BM7" s="474"/>
      <c r="BN7" s="458">
        <v>487507</v>
      </c>
      <c r="BO7" s="459"/>
      <c r="BP7" s="459"/>
      <c r="BQ7" s="459"/>
      <c r="BR7" s="459"/>
      <c r="BS7" s="459"/>
      <c r="BT7" s="459"/>
      <c r="BU7" s="460"/>
      <c r="BV7" s="458">
        <v>356561</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13681765</v>
      </c>
      <c r="CU7" s="459"/>
      <c r="CV7" s="459"/>
      <c r="CW7" s="459"/>
      <c r="CX7" s="459"/>
      <c r="CY7" s="459"/>
      <c r="CZ7" s="459"/>
      <c r="DA7" s="460"/>
      <c r="DB7" s="458">
        <v>13320645</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101</v>
      </c>
      <c r="AV8" s="517"/>
      <c r="AW8" s="517"/>
      <c r="AX8" s="517"/>
      <c r="AY8" s="472" t="s">
        <v>108</v>
      </c>
      <c r="AZ8" s="473"/>
      <c r="BA8" s="473"/>
      <c r="BB8" s="473"/>
      <c r="BC8" s="473"/>
      <c r="BD8" s="473"/>
      <c r="BE8" s="473"/>
      <c r="BF8" s="473"/>
      <c r="BG8" s="473"/>
      <c r="BH8" s="473"/>
      <c r="BI8" s="473"/>
      <c r="BJ8" s="473"/>
      <c r="BK8" s="473"/>
      <c r="BL8" s="473"/>
      <c r="BM8" s="474"/>
      <c r="BN8" s="458">
        <v>969162</v>
      </c>
      <c r="BO8" s="459"/>
      <c r="BP8" s="459"/>
      <c r="BQ8" s="459"/>
      <c r="BR8" s="459"/>
      <c r="BS8" s="459"/>
      <c r="BT8" s="459"/>
      <c r="BU8" s="460"/>
      <c r="BV8" s="458">
        <v>944387</v>
      </c>
      <c r="BW8" s="459"/>
      <c r="BX8" s="459"/>
      <c r="BY8" s="459"/>
      <c r="BZ8" s="459"/>
      <c r="CA8" s="459"/>
      <c r="CB8" s="459"/>
      <c r="CC8" s="460"/>
      <c r="CD8" s="498" t="s">
        <v>109</v>
      </c>
      <c r="CE8" s="418"/>
      <c r="CF8" s="418"/>
      <c r="CG8" s="418"/>
      <c r="CH8" s="418"/>
      <c r="CI8" s="418"/>
      <c r="CJ8" s="418"/>
      <c r="CK8" s="418"/>
      <c r="CL8" s="418"/>
      <c r="CM8" s="418"/>
      <c r="CN8" s="418"/>
      <c r="CO8" s="418"/>
      <c r="CP8" s="418"/>
      <c r="CQ8" s="418"/>
      <c r="CR8" s="418"/>
      <c r="CS8" s="499"/>
      <c r="CT8" s="561">
        <v>0.46</v>
      </c>
      <c r="CU8" s="562"/>
      <c r="CV8" s="562"/>
      <c r="CW8" s="562"/>
      <c r="CX8" s="562"/>
      <c r="CY8" s="562"/>
      <c r="CZ8" s="562"/>
      <c r="DA8" s="563"/>
      <c r="DB8" s="561">
        <v>0.47</v>
      </c>
      <c r="DC8" s="562"/>
      <c r="DD8" s="562"/>
      <c r="DE8" s="562"/>
      <c r="DF8" s="562"/>
      <c r="DG8" s="562"/>
      <c r="DH8" s="562"/>
      <c r="DI8" s="563"/>
    </row>
    <row r="9" spans="1:119" ht="18.75" customHeight="1" thickBot="1" x14ac:dyDescent="0.2">
      <c r="A9" s="178"/>
      <c r="B9" s="590" t="s">
        <v>110</v>
      </c>
      <c r="C9" s="591"/>
      <c r="D9" s="591"/>
      <c r="E9" s="591"/>
      <c r="F9" s="591"/>
      <c r="G9" s="591"/>
      <c r="H9" s="591"/>
      <c r="I9" s="591"/>
      <c r="J9" s="591"/>
      <c r="K9" s="509"/>
      <c r="L9" s="592" t="s">
        <v>111</v>
      </c>
      <c r="M9" s="593"/>
      <c r="N9" s="593"/>
      <c r="O9" s="593"/>
      <c r="P9" s="593"/>
      <c r="Q9" s="594"/>
      <c r="R9" s="595">
        <v>45953</v>
      </c>
      <c r="S9" s="596"/>
      <c r="T9" s="596"/>
      <c r="U9" s="596"/>
      <c r="V9" s="597"/>
      <c r="W9" s="527" t="s">
        <v>112</v>
      </c>
      <c r="X9" s="528"/>
      <c r="Y9" s="528"/>
      <c r="Z9" s="528"/>
      <c r="AA9" s="528"/>
      <c r="AB9" s="528"/>
      <c r="AC9" s="528"/>
      <c r="AD9" s="528"/>
      <c r="AE9" s="528"/>
      <c r="AF9" s="528"/>
      <c r="AG9" s="528"/>
      <c r="AH9" s="528"/>
      <c r="AI9" s="528"/>
      <c r="AJ9" s="528"/>
      <c r="AK9" s="528"/>
      <c r="AL9" s="598"/>
      <c r="AM9" s="515" t="s">
        <v>113</v>
      </c>
      <c r="AN9" s="415"/>
      <c r="AO9" s="415"/>
      <c r="AP9" s="415"/>
      <c r="AQ9" s="415"/>
      <c r="AR9" s="415"/>
      <c r="AS9" s="415"/>
      <c r="AT9" s="416"/>
      <c r="AU9" s="516" t="s">
        <v>93</v>
      </c>
      <c r="AV9" s="517"/>
      <c r="AW9" s="517"/>
      <c r="AX9" s="517"/>
      <c r="AY9" s="472" t="s">
        <v>114</v>
      </c>
      <c r="AZ9" s="473"/>
      <c r="BA9" s="473"/>
      <c r="BB9" s="473"/>
      <c r="BC9" s="473"/>
      <c r="BD9" s="473"/>
      <c r="BE9" s="473"/>
      <c r="BF9" s="473"/>
      <c r="BG9" s="473"/>
      <c r="BH9" s="473"/>
      <c r="BI9" s="473"/>
      <c r="BJ9" s="473"/>
      <c r="BK9" s="473"/>
      <c r="BL9" s="473"/>
      <c r="BM9" s="474"/>
      <c r="BN9" s="458">
        <v>24775</v>
      </c>
      <c r="BO9" s="459"/>
      <c r="BP9" s="459"/>
      <c r="BQ9" s="459"/>
      <c r="BR9" s="459"/>
      <c r="BS9" s="459"/>
      <c r="BT9" s="459"/>
      <c r="BU9" s="460"/>
      <c r="BV9" s="458">
        <v>188664</v>
      </c>
      <c r="BW9" s="459"/>
      <c r="BX9" s="459"/>
      <c r="BY9" s="459"/>
      <c r="BZ9" s="459"/>
      <c r="CA9" s="459"/>
      <c r="CB9" s="459"/>
      <c r="CC9" s="460"/>
      <c r="CD9" s="498" t="s">
        <v>115</v>
      </c>
      <c r="CE9" s="418"/>
      <c r="CF9" s="418"/>
      <c r="CG9" s="418"/>
      <c r="CH9" s="418"/>
      <c r="CI9" s="418"/>
      <c r="CJ9" s="418"/>
      <c r="CK9" s="418"/>
      <c r="CL9" s="418"/>
      <c r="CM9" s="418"/>
      <c r="CN9" s="418"/>
      <c r="CO9" s="418"/>
      <c r="CP9" s="418"/>
      <c r="CQ9" s="418"/>
      <c r="CR9" s="418"/>
      <c r="CS9" s="499"/>
      <c r="CT9" s="455">
        <v>12.8</v>
      </c>
      <c r="CU9" s="456"/>
      <c r="CV9" s="456"/>
      <c r="CW9" s="456"/>
      <c r="CX9" s="456"/>
      <c r="CY9" s="456"/>
      <c r="CZ9" s="456"/>
      <c r="DA9" s="457"/>
      <c r="DB9" s="455">
        <v>13.7</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116</v>
      </c>
      <c r="M10" s="415"/>
      <c r="N10" s="415"/>
      <c r="O10" s="415"/>
      <c r="P10" s="415"/>
      <c r="Q10" s="416"/>
      <c r="R10" s="411">
        <v>48147</v>
      </c>
      <c r="S10" s="412"/>
      <c r="T10" s="412"/>
      <c r="U10" s="412"/>
      <c r="V10" s="471"/>
      <c r="W10" s="599"/>
      <c r="X10" s="409"/>
      <c r="Y10" s="409"/>
      <c r="Z10" s="409"/>
      <c r="AA10" s="409"/>
      <c r="AB10" s="409"/>
      <c r="AC10" s="409"/>
      <c r="AD10" s="409"/>
      <c r="AE10" s="409"/>
      <c r="AF10" s="409"/>
      <c r="AG10" s="409"/>
      <c r="AH10" s="409"/>
      <c r="AI10" s="409"/>
      <c r="AJ10" s="409"/>
      <c r="AK10" s="409"/>
      <c r="AL10" s="600"/>
      <c r="AM10" s="515" t="s">
        <v>117</v>
      </c>
      <c r="AN10" s="415"/>
      <c r="AO10" s="415"/>
      <c r="AP10" s="415"/>
      <c r="AQ10" s="415"/>
      <c r="AR10" s="415"/>
      <c r="AS10" s="415"/>
      <c r="AT10" s="416"/>
      <c r="AU10" s="516" t="s">
        <v>118</v>
      </c>
      <c r="AV10" s="517"/>
      <c r="AW10" s="517"/>
      <c r="AX10" s="517"/>
      <c r="AY10" s="472" t="s">
        <v>119</v>
      </c>
      <c r="AZ10" s="473"/>
      <c r="BA10" s="473"/>
      <c r="BB10" s="473"/>
      <c r="BC10" s="473"/>
      <c r="BD10" s="473"/>
      <c r="BE10" s="473"/>
      <c r="BF10" s="473"/>
      <c r="BG10" s="473"/>
      <c r="BH10" s="473"/>
      <c r="BI10" s="473"/>
      <c r="BJ10" s="473"/>
      <c r="BK10" s="473"/>
      <c r="BL10" s="473"/>
      <c r="BM10" s="474"/>
      <c r="BN10" s="458">
        <v>1334</v>
      </c>
      <c r="BO10" s="459"/>
      <c r="BP10" s="459"/>
      <c r="BQ10" s="459"/>
      <c r="BR10" s="459"/>
      <c r="BS10" s="459"/>
      <c r="BT10" s="459"/>
      <c r="BU10" s="460"/>
      <c r="BV10" s="458">
        <v>102969</v>
      </c>
      <c r="BW10" s="459"/>
      <c r="BX10" s="459"/>
      <c r="BY10" s="459"/>
      <c r="BZ10" s="459"/>
      <c r="CA10" s="459"/>
      <c r="CB10" s="459"/>
      <c r="CC10" s="460"/>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121</v>
      </c>
      <c r="M11" s="420"/>
      <c r="N11" s="420"/>
      <c r="O11" s="420"/>
      <c r="P11" s="420"/>
      <c r="Q11" s="421"/>
      <c r="R11" s="587" t="s">
        <v>122</v>
      </c>
      <c r="S11" s="588"/>
      <c r="T11" s="588"/>
      <c r="U11" s="588"/>
      <c r="V11" s="589"/>
      <c r="W11" s="599"/>
      <c r="X11" s="409"/>
      <c r="Y11" s="409"/>
      <c r="Z11" s="409"/>
      <c r="AA11" s="409"/>
      <c r="AB11" s="409"/>
      <c r="AC11" s="409"/>
      <c r="AD11" s="409"/>
      <c r="AE11" s="409"/>
      <c r="AF11" s="409"/>
      <c r="AG11" s="409"/>
      <c r="AH11" s="409"/>
      <c r="AI11" s="409"/>
      <c r="AJ11" s="409"/>
      <c r="AK11" s="409"/>
      <c r="AL11" s="600"/>
      <c r="AM11" s="515" t="s">
        <v>123</v>
      </c>
      <c r="AN11" s="415"/>
      <c r="AO11" s="415"/>
      <c r="AP11" s="415"/>
      <c r="AQ11" s="415"/>
      <c r="AR11" s="415"/>
      <c r="AS11" s="415"/>
      <c r="AT11" s="416"/>
      <c r="AU11" s="516" t="s">
        <v>118</v>
      </c>
      <c r="AV11" s="517"/>
      <c r="AW11" s="517"/>
      <c r="AX11" s="517"/>
      <c r="AY11" s="472" t="s">
        <v>124</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125</v>
      </c>
      <c r="CE11" s="418"/>
      <c r="CF11" s="418"/>
      <c r="CG11" s="418"/>
      <c r="CH11" s="418"/>
      <c r="CI11" s="418"/>
      <c r="CJ11" s="418"/>
      <c r="CK11" s="418"/>
      <c r="CL11" s="418"/>
      <c r="CM11" s="418"/>
      <c r="CN11" s="418"/>
      <c r="CO11" s="418"/>
      <c r="CP11" s="418"/>
      <c r="CQ11" s="418"/>
      <c r="CR11" s="418"/>
      <c r="CS11" s="499"/>
      <c r="CT11" s="561" t="s">
        <v>126</v>
      </c>
      <c r="CU11" s="562"/>
      <c r="CV11" s="562"/>
      <c r="CW11" s="562"/>
      <c r="CX11" s="562"/>
      <c r="CY11" s="562"/>
      <c r="CZ11" s="562"/>
      <c r="DA11" s="563"/>
      <c r="DB11" s="561" t="s">
        <v>126</v>
      </c>
      <c r="DC11" s="562"/>
      <c r="DD11" s="562"/>
      <c r="DE11" s="562"/>
      <c r="DF11" s="562"/>
      <c r="DG11" s="562"/>
      <c r="DH11" s="562"/>
      <c r="DI11" s="563"/>
    </row>
    <row r="12" spans="1:119" ht="18.75" customHeight="1" x14ac:dyDescent="0.15">
      <c r="A12" s="178"/>
      <c r="B12" s="564" t="s">
        <v>127</v>
      </c>
      <c r="C12" s="565"/>
      <c r="D12" s="565"/>
      <c r="E12" s="565"/>
      <c r="F12" s="565"/>
      <c r="G12" s="565"/>
      <c r="H12" s="565"/>
      <c r="I12" s="565"/>
      <c r="J12" s="565"/>
      <c r="K12" s="566"/>
      <c r="L12" s="573" t="s">
        <v>128</v>
      </c>
      <c r="M12" s="574"/>
      <c r="N12" s="574"/>
      <c r="O12" s="574"/>
      <c r="P12" s="574"/>
      <c r="Q12" s="575"/>
      <c r="R12" s="576">
        <v>47287</v>
      </c>
      <c r="S12" s="577"/>
      <c r="T12" s="577"/>
      <c r="U12" s="577"/>
      <c r="V12" s="578"/>
      <c r="W12" s="579" t="s">
        <v>1</v>
      </c>
      <c r="X12" s="517"/>
      <c r="Y12" s="517"/>
      <c r="Z12" s="517"/>
      <c r="AA12" s="517"/>
      <c r="AB12" s="580"/>
      <c r="AC12" s="581" t="s">
        <v>129</v>
      </c>
      <c r="AD12" s="582"/>
      <c r="AE12" s="582"/>
      <c r="AF12" s="582"/>
      <c r="AG12" s="583"/>
      <c r="AH12" s="581" t="s">
        <v>130</v>
      </c>
      <c r="AI12" s="582"/>
      <c r="AJ12" s="582"/>
      <c r="AK12" s="582"/>
      <c r="AL12" s="584"/>
      <c r="AM12" s="515" t="s">
        <v>131</v>
      </c>
      <c r="AN12" s="415"/>
      <c r="AO12" s="415"/>
      <c r="AP12" s="415"/>
      <c r="AQ12" s="415"/>
      <c r="AR12" s="415"/>
      <c r="AS12" s="415"/>
      <c r="AT12" s="416"/>
      <c r="AU12" s="516" t="s">
        <v>93</v>
      </c>
      <c r="AV12" s="517"/>
      <c r="AW12" s="517"/>
      <c r="AX12" s="517"/>
      <c r="AY12" s="472" t="s">
        <v>132</v>
      </c>
      <c r="AZ12" s="473"/>
      <c r="BA12" s="473"/>
      <c r="BB12" s="473"/>
      <c r="BC12" s="473"/>
      <c r="BD12" s="473"/>
      <c r="BE12" s="473"/>
      <c r="BF12" s="473"/>
      <c r="BG12" s="473"/>
      <c r="BH12" s="473"/>
      <c r="BI12" s="473"/>
      <c r="BJ12" s="473"/>
      <c r="BK12" s="473"/>
      <c r="BL12" s="473"/>
      <c r="BM12" s="474"/>
      <c r="BN12" s="458">
        <v>200000</v>
      </c>
      <c r="BO12" s="459"/>
      <c r="BP12" s="459"/>
      <c r="BQ12" s="459"/>
      <c r="BR12" s="459"/>
      <c r="BS12" s="459"/>
      <c r="BT12" s="459"/>
      <c r="BU12" s="460"/>
      <c r="BV12" s="458">
        <v>200000</v>
      </c>
      <c r="BW12" s="459"/>
      <c r="BX12" s="459"/>
      <c r="BY12" s="459"/>
      <c r="BZ12" s="459"/>
      <c r="CA12" s="459"/>
      <c r="CB12" s="459"/>
      <c r="CC12" s="460"/>
      <c r="CD12" s="498" t="s">
        <v>133</v>
      </c>
      <c r="CE12" s="418"/>
      <c r="CF12" s="418"/>
      <c r="CG12" s="418"/>
      <c r="CH12" s="418"/>
      <c r="CI12" s="418"/>
      <c r="CJ12" s="418"/>
      <c r="CK12" s="418"/>
      <c r="CL12" s="418"/>
      <c r="CM12" s="418"/>
      <c r="CN12" s="418"/>
      <c r="CO12" s="418"/>
      <c r="CP12" s="418"/>
      <c r="CQ12" s="418"/>
      <c r="CR12" s="418"/>
      <c r="CS12" s="499"/>
      <c r="CT12" s="561" t="s">
        <v>134</v>
      </c>
      <c r="CU12" s="562"/>
      <c r="CV12" s="562"/>
      <c r="CW12" s="562"/>
      <c r="CX12" s="562"/>
      <c r="CY12" s="562"/>
      <c r="CZ12" s="562"/>
      <c r="DA12" s="563"/>
      <c r="DB12" s="561" t="s">
        <v>134</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135</v>
      </c>
      <c r="N13" s="543"/>
      <c r="O13" s="543"/>
      <c r="P13" s="543"/>
      <c r="Q13" s="544"/>
      <c r="R13" s="545">
        <v>44704</v>
      </c>
      <c r="S13" s="546"/>
      <c r="T13" s="546"/>
      <c r="U13" s="546"/>
      <c r="V13" s="547"/>
      <c r="W13" s="548" t="s">
        <v>136</v>
      </c>
      <c r="X13" s="444"/>
      <c r="Y13" s="444"/>
      <c r="Z13" s="444"/>
      <c r="AA13" s="444"/>
      <c r="AB13" s="445"/>
      <c r="AC13" s="411">
        <v>6646</v>
      </c>
      <c r="AD13" s="412"/>
      <c r="AE13" s="412"/>
      <c r="AF13" s="412"/>
      <c r="AG13" s="413"/>
      <c r="AH13" s="411">
        <v>7949</v>
      </c>
      <c r="AI13" s="412"/>
      <c r="AJ13" s="412"/>
      <c r="AK13" s="412"/>
      <c r="AL13" s="471"/>
      <c r="AM13" s="515" t="s">
        <v>137</v>
      </c>
      <c r="AN13" s="415"/>
      <c r="AO13" s="415"/>
      <c r="AP13" s="415"/>
      <c r="AQ13" s="415"/>
      <c r="AR13" s="415"/>
      <c r="AS13" s="415"/>
      <c r="AT13" s="416"/>
      <c r="AU13" s="516" t="s">
        <v>138</v>
      </c>
      <c r="AV13" s="517"/>
      <c r="AW13" s="517"/>
      <c r="AX13" s="517"/>
      <c r="AY13" s="472" t="s">
        <v>139</v>
      </c>
      <c r="AZ13" s="473"/>
      <c r="BA13" s="473"/>
      <c r="BB13" s="473"/>
      <c r="BC13" s="473"/>
      <c r="BD13" s="473"/>
      <c r="BE13" s="473"/>
      <c r="BF13" s="473"/>
      <c r="BG13" s="473"/>
      <c r="BH13" s="473"/>
      <c r="BI13" s="473"/>
      <c r="BJ13" s="473"/>
      <c r="BK13" s="473"/>
      <c r="BL13" s="473"/>
      <c r="BM13" s="474"/>
      <c r="BN13" s="458">
        <v>-173891</v>
      </c>
      <c r="BO13" s="459"/>
      <c r="BP13" s="459"/>
      <c r="BQ13" s="459"/>
      <c r="BR13" s="459"/>
      <c r="BS13" s="459"/>
      <c r="BT13" s="459"/>
      <c r="BU13" s="460"/>
      <c r="BV13" s="458">
        <v>91633</v>
      </c>
      <c r="BW13" s="459"/>
      <c r="BX13" s="459"/>
      <c r="BY13" s="459"/>
      <c r="BZ13" s="459"/>
      <c r="CA13" s="459"/>
      <c r="CB13" s="459"/>
      <c r="CC13" s="460"/>
      <c r="CD13" s="498" t="s">
        <v>140</v>
      </c>
      <c r="CE13" s="418"/>
      <c r="CF13" s="418"/>
      <c r="CG13" s="418"/>
      <c r="CH13" s="418"/>
      <c r="CI13" s="418"/>
      <c r="CJ13" s="418"/>
      <c r="CK13" s="418"/>
      <c r="CL13" s="418"/>
      <c r="CM13" s="418"/>
      <c r="CN13" s="418"/>
      <c r="CO13" s="418"/>
      <c r="CP13" s="418"/>
      <c r="CQ13" s="418"/>
      <c r="CR13" s="418"/>
      <c r="CS13" s="499"/>
      <c r="CT13" s="455">
        <v>8.6</v>
      </c>
      <c r="CU13" s="456"/>
      <c r="CV13" s="456"/>
      <c r="CW13" s="456"/>
      <c r="CX13" s="456"/>
      <c r="CY13" s="456"/>
      <c r="CZ13" s="456"/>
      <c r="DA13" s="457"/>
      <c r="DB13" s="455">
        <v>8.6999999999999993</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141</v>
      </c>
      <c r="M14" s="585"/>
      <c r="N14" s="585"/>
      <c r="O14" s="585"/>
      <c r="P14" s="585"/>
      <c r="Q14" s="586"/>
      <c r="R14" s="545">
        <v>48160</v>
      </c>
      <c r="S14" s="546"/>
      <c r="T14" s="546"/>
      <c r="U14" s="546"/>
      <c r="V14" s="547"/>
      <c r="W14" s="549"/>
      <c r="X14" s="447"/>
      <c r="Y14" s="447"/>
      <c r="Z14" s="447"/>
      <c r="AA14" s="447"/>
      <c r="AB14" s="448"/>
      <c r="AC14" s="538">
        <v>30</v>
      </c>
      <c r="AD14" s="539"/>
      <c r="AE14" s="539"/>
      <c r="AF14" s="539"/>
      <c r="AG14" s="540"/>
      <c r="AH14" s="538">
        <v>31.9</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142</v>
      </c>
      <c r="CE14" s="496"/>
      <c r="CF14" s="496"/>
      <c r="CG14" s="496"/>
      <c r="CH14" s="496"/>
      <c r="CI14" s="496"/>
      <c r="CJ14" s="496"/>
      <c r="CK14" s="496"/>
      <c r="CL14" s="496"/>
      <c r="CM14" s="496"/>
      <c r="CN14" s="496"/>
      <c r="CO14" s="496"/>
      <c r="CP14" s="496"/>
      <c r="CQ14" s="496"/>
      <c r="CR14" s="496"/>
      <c r="CS14" s="497"/>
      <c r="CT14" s="555" t="s">
        <v>134</v>
      </c>
      <c r="CU14" s="556"/>
      <c r="CV14" s="556"/>
      <c r="CW14" s="556"/>
      <c r="CX14" s="556"/>
      <c r="CY14" s="556"/>
      <c r="CZ14" s="556"/>
      <c r="DA14" s="557"/>
      <c r="DB14" s="555" t="s">
        <v>143</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135</v>
      </c>
      <c r="N15" s="543"/>
      <c r="O15" s="543"/>
      <c r="P15" s="543"/>
      <c r="Q15" s="544"/>
      <c r="R15" s="545">
        <v>45361</v>
      </c>
      <c r="S15" s="546"/>
      <c r="T15" s="546"/>
      <c r="U15" s="546"/>
      <c r="V15" s="547"/>
      <c r="W15" s="548" t="s">
        <v>144</v>
      </c>
      <c r="X15" s="444"/>
      <c r="Y15" s="444"/>
      <c r="Z15" s="444"/>
      <c r="AA15" s="444"/>
      <c r="AB15" s="445"/>
      <c r="AC15" s="411">
        <v>4689</v>
      </c>
      <c r="AD15" s="412"/>
      <c r="AE15" s="412"/>
      <c r="AF15" s="412"/>
      <c r="AG15" s="413"/>
      <c r="AH15" s="411">
        <v>5342</v>
      </c>
      <c r="AI15" s="412"/>
      <c r="AJ15" s="412"/>
      <c r="AK15" s="412"/>
      <c r="AL15" s="471"/>
      <c r="AM15" s="515"/>
      <c r="AN15" s="415"/>
      <c r="AO15" s="415"/>
      <c r="AP15" s="415"/>
      <c r="AQ15" s="415"/>
      <c r="AR15" s="415"/>
      <c r="AS15" s="415"/>
      <c r="AT15" s="416"/>
      <c r="AU15" s="516"/>
      <c r="AV15" s="517"/>
      <c r="AW15" s="517"/>
      <c r="AX15" s="517"/>
      <c r="AY15" s="484" t="s">
        <v>145</v>
      </c>
      <c r="AZ15" s="485"/>
      <c r="BA15" s="485"/>
      <c r="BB15" s="485"/>
      <c r="BC15" s="485"/>
      <c r="BD15" s="485"/>
      <c r="BE15" s="485"/>
      <c r="BF15" s="485"/>
      <c r="BG15" s="485"/>
      <c r="BH15" s="485"/>
      <c r="BI15" s="485"/>
      <c r="BJ15" s="485"/>
      <c r="BK15" s="485"/>
      <c r="BL15" s="485"/>
      <c r="BM15" s="486"/>
      <c r="BN15" s="487">
        <v>5223560</v>
      </c>
      <c r="BO15" s="488"/>
      <c r="BP15" s="488"/>
      <c r="BQ15" s="488"/>
      <c r="BR15" s="488"/>
      <c r="BS15" s="488"/>
      <c r="BT15" s="488"/>
      <c r="BU15" s="489"/>
      <c r="BV15" s="487">
        <v>5387377</v>
      </c>
      <c r="BW15" s="488"/>
      <c r="BX15" s="488"/>
      <c r="BY15" s="488"/>
      <c r="BZ15" s="488"/>
      <c r="CA15" s="488"/>
      <c r="CB15" s="488"/>
      <c r="CC15" s="489"/>
      <c r="CD15" s="558" t="s">
        <v>146</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147</v>
      </c>
      <c r="M16" s="533"/>
      <c r="N16" s="533"/>
      <c r="O16" s="533"/>
      <c r="P16" s="533"/>
      <c r="Q16" s="534"/>
      <c r="R16" s="535" t="s">
        <v>148</v>
      </c>
      <c r="S16" s="536"/>
      <c r="T16" s="536"/>
      <c r="U16" s="536"/>
      <c r="V16" s="537"/>
      <c r="W16" s="549"/>
      <c r="X16" s="447"/>
      <c r="Y16" s="447"/>
      <c r="Z16" s="447"/>
      <c r="AA16" s="447"/>
      <c r="AB16" s="448"/>
      <c r="AC16" s="538">
        <v>21.2</v>
      </c>
      <c r="AD16" s="539"/>
      <c r="AE16" s="539"/>
      <c r="AF16" s="539"/>
      <c r="AG16" s="540"/>
      <c r="AH16" s="538">
        <v>21.5</v>
      </c>
      <c r="AI16" s="539"/>
      <c r="AJ16" s="539"/>
      <c r="AK16" s="539"/>
      <c r="AL16" s="541"/>
      <c r="AM16" s="515"/>
      <c r="AN16" s="415"/>
      <c r="AO16" s="415"/>
      <c r="AP16" s="415"/>
      <c r="AQ16" s="415"/>
      <c r="AR16" s="415"/>
      <c r="AS16" s="415"/>
      <c r="AT16" s="416"/>
      <c r="AU16" s="516"/>
      <c r="AV16" s="517"/>
      <c r="AW16" s="517"/>
      <c r="AX16" s="517"/>
      <c r="AY16" s="472" t="s">
        <v>149</v>
      </c>
      <c r="AZ16" s="473"/>
      <c r="BA16" s="473"/>
      <c r="BB16" s="473"/>
      <c r="BC16" s="473"/>
      <c r="BD16" s="473"/>
      <c r="BE16" s="473"/>
      <c r="BF16" s="473"/>
      <c r="BG16" s="473"/>
      <c r="BH16" s="473"/>
      <c r="BI16" s="473"/>
      <c r="BJ16" s="473"/>
      <c r="BK16" s="473"/>
      <c r="BL16" s="473"/>
      <c r="BM16" s="474"/>
      <c r="BN16" s="458">
        <v>11740277</v>
      </c>
      <c r="BO16" s="459"/>
      <c r="BP16" s="459"/>
      <c r="BQ16" s="459"/>
      <c r="BR16" s="459"/>
      <c r="BS16" s="459"/>
      <c r="BT16" s="459"/>
      <c r="BU16" s="460"/>
      <c r="BV16" s="458">
        <v>11381955</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150</v>
      </c>
      <c r="N17" s="552"/>
      <c r="O17" s="552"/>
      <c r="P17" s="552"/>
      <c r="Q17" s="553"/>
      <c r="R17" s="535" t="s">
        <v>151</v>
      </c>
      <c r="S17" s="536"/>
      <c r="T17" s="536"/>
      <c r="U17" s="536"/>
      <c r="V17" s="537"/>
      <c r="W17" s="548" t="s">
        <v>152</v>
      </c>
      <c r="X17" s="444"/>
      <c r="Y17" s="444"/>
      <c r="Z17" s="444"/>
      <c r="AA17" s="444"/>
      <c r="AB17" s="445"/>
      <c r="AC17" s="411">
        <v>10827</v>
      </c>
      <c r="AD17" s="412"/>
      <c r="AE17" s="412"/>
      <c r="AF17" s="412"/>
      <c r="AG17" s="413"/>
      <c r="AH17" s="411">
        <v>11605</v>
      </c>
      <c r="AI17" s="412"/>
      <c r="AJ17" s="412"/>
      <c r="AK17" s="412"/>
      <c r="AL17" s="471"/>
      <c r="AM17" s="515"/>
      <c r="AN17" s="415"/>
      <c r="AO17" s="415"/>
      <c r="AP17" s="415"/>
      <c r="AQ17" s="415"/>
      <c r="AR17" s="415"/>
      <c r="AS17" s="415"/>
      <c r="AT17" s="416"/>
      <c r="AU17" s="516"/>
      <c r="AV17" s="517"/>
      <c r="AW17" s="517"/>
      <c r="AX17" s="517"/>
      <c r="AY17" s="472" t="s">
        <v>153</v>
      </c>
      <c r="AZ17" s="473"/>
      <c r="BA17" s="473"/>
      <c r="BB17" s="473"/>
      <c r="BC17" s="473"/>
      <c r="BD17" s="473"/>
      <c r="BE17" s="473"/>
      <c r="BF17" s="473"/>
      <c r="BG17" s="473"/>
      <c r="BH17" s="473"/>
      <c r="BI17" s="473"/>
      <c r="BJ17" s="473"/>
      <c r="BK17" s="473"/>
      <c r="BL17" s="473"/>
      <c r="BM17" s="474"/>
      <c r="BN17" s="458">
        <v>6508772</v>
      </c>
      <c r="BO17" s="459"/>
      <c r="BP17" s="459"/>
      <c r="BQ17" s="459"/>
      <c r="BR17" s="459"/>
      <c r="BS17" s="459"/>
      <c r="BT17" s="459"/>
      <c r="BU17" s="460"/>
      <c r="BV17" s="458">
        <v>6754548</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154</v>
      </c>
      <c r="C18" s="509"/>
      <c r="D18" s="509"/>
      <c r="E18" s="510"/>
      <c r="F18" s="510"/>
      <c r="G18" s="510"/>
      <c r="H18" s="510"/>
      <c r="I18" s="510"/>
      <c r="J18" s="510"/>
      <c r="K18" s="510"/>
      <c r="L18" s="511">
        <v>207.6</v>
      </c>
      <c r="M18" s="511"/>
      <c r="N18" s="511"/>
      <c r="O18" s="511"/>
      <c r="P18" s="511"/>
      <c r="Q18" s="511"/>
      <c r="R18" s="512"/>
      <c r="S18" s="512"/>
      <c r="T18" s="512"/>
      <c r="U18" s="512"/>
      <c r="V18" s="513"/>
      <c r="W18" s="529"/>
      <c r="X18" s="530"/>
      <c r="Y18" s="530"/>
      <c r="Z18" s="530"/>
      <c r="AA18" s="530"/>
      <c r="AB18" s="554"/>
      <c r="AC18" s="428">
        <v>48.9</v>
      </c>
      <c r="AD18" s="429"/>
      <c r="AE18" s="429"/>
      <c r="AF18" s="429"/>
      <c r="AG18" s="514"/>
      <c r="AH18" s="428">
        <v>46.6</v>
      </c>
      <c r="AI18" s="429"/>
      <c r="AJ18" s="429"/>
      <c r="AK18" s="429"/>
      <c r="AL18" s="430"/>
      <c r="AM18" s="515"/>
      <c r="AN18" s="415"/>
      <c r="AO18" s="415"/>
      <c r="AP18" s="415"/>
      <c r="AQ18" s="415"/>
      <c r="AR18" s="415"/>
      <c r="AS18" s="415"/>
      <c r="AT18" s="416"/>
      <c r="AU18" s="516"/>
      <c r="AV18" s="517"/>
      <c r="AW18" s="517"/>
      <c r="AX18" s="517"/>
      <c r="AY18" s="472" t="s">
        <v>155</v>
      </c>
      <c r="AZ18" s="473"/>
      <c r="BA18" s="473"/>
      <c r="BB18" s="473"/>
      <c r="BC18" s="473"/>
      <c r="BD18" s="473"/>
      <c r="BE18" s="473"/>
      <c r="BF18" s="473"/>
      <c r="BG18" s="473"/>
      <c r="BH18" s="473"/>
      <c r="BI18" s="473"/>
      <c r="BJ18" s="473"/>
      <c r="BK18" s="473"/>
      <c r="BL18" s="473"/>
      <c r="BM18" s="474"/>
      <c r="BN18" s="458">
        <v>12241008</v>
      </c>
      <c r="BO18" s="459"/>
      <c r="BP18" s="459"/>
      <c r="BQ18" s="459"/>
      <c r="BR18" s="459"/>
      <c r="BS18" s="459"/>
      <c r="BT18" s="459"/>
      <c r="BU18" s="460"/>
      <c r="BV18" s="458">
        <v>12050971</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156</v>
      </c>
      <c r="C19" s="509"/>
      <c r="D19" s="509"/>
      <c r="E19" s="510"/>
      <c r="F19" s="510"/>
      <c r="G19" s="510"/>
      <c r="H19" s="510"/>
      <c r="I19" s="510"/>
      <c r="J19" s="510"/>
      <c r="K19" s="510"/>
      <c r="L19" s="518">
        <v>221</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157</v>
      </c>
      <c r="AZ19" s="473"/>
      <c r="BA19" s="473"/>
      <c r="BB19" s="473"/>
      <c r="BC19" s="473"/>
      <c r="BD19" s="473"/>
      <c r="BE19" s="473"/>
      <c r="BF19" s="473"/>
      <c r="BG19" s="473"/>
      <c r="BH19" s="473"/>
      <c r="BI19" s="473"/>
      <c r="BJ19" s="473"/>
      <c r="BK19" s="473"/>
      <c r="BL19" s="473"/>
      <c r="BM19" s="474"/>
      <c r="BN19" s="458">
        <v>16699047</v>
      </c>
      <c r="BO19" s="459"/>
      <c r="BP19" s="459"/>
      <c r="BQ19" s="459"/>
      <c r="BR19" s="459"/>
      <c r="BS19" s="459"/>
      <c r="BT19" s="459"/>
      <c r="BU19" s="460"/>
      <c r="BV19" s="458">
        <v>15919489</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158</v>
      </c>
      <c r="C20" s="509"/>
      <c r="D20" s="509"/>
      <c r="E20" s="510"/>
      <c r="F20" s="510"/>
      <c r="G20" s="510"/>
      <c r="H20" s="510"/>
      <c r="I20" s="510"/>
      <c r="J20" s="510"/>
      <c r="K20" s="510"/>
      <c r="L20" s="518">
        <v>17919</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159</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160</v>
      </c>
      <c r="C22" s="435"/>
      <c r="D22" s="436"/>
      <c r="E22" s="443" t="s">
        <v>1</v>
      </c>
      <c r="F22" s="444"/>
      <c r="G22" s="444"/>
      <c r="H22" s="444"/>
      <c r="I22" s="444"/>
      <c r="J22" s="444"/>
      <c r="K22" s="445"/>
      <c r="L22" s="443" t="s">
        <v>161</v>
      </c>
      <c r="M22" s="444"/>
      <c r="N22" s="444"/>
      <c r="O22" s="444"/>
      <c r="P22" s="445"/>
      <c r="Q22" s="449" t="s">
        <v>162</v>
      </c>
      <c r="R22" s="450"/>
      <c r="S22" s="450"/>
      <c r="T22" s="450"/>
      <c r="U22" s="450"/>
      <c r="V22" s="451"/>
      <c r="W22" s="500" t="s">
        <v>163</v>
      </c>
      <c r="X22" s="435"/>
      <c r="Y22" s="436"/>
      <c r="Z22" s="443" t="s">
        <v>1</v>
      </c>
      <c r="AA22" s="444"/>
      <c r="AB22" s="444"/>
      <c r="AC22" s="444"/>
      <c r="AD22" s="444"/>
      <c r="AE22" s="444"/>
      <c r="AF22" s="444"/>
      <c r="AG22" s="445"/>
      <c r="AH22" s="461" t="s">
        <v>164</v>
      </c>
      <c r="AI22" s="444"/>
      <c r="AJ22" s="444"/>
      <c r="AK22" s="444"/>
      <c r="AL22" s="445"/>
      <c r="AM22" s="461" t="s">
        <v>165</v>
      </c>
      <c r="AN22" s="462"/>
      <c r="AO22" s="462"/>
      <c r="AP22" s="462"/>
      <c r="AQ22" s="462"/>
      <c r="AR22" s="463"/>
      <c r="AS22" s="449" t="s">
        <v>162</v>
      </c>
      <c r="AT22" s="450"/>
      <c r="AU22" s="450"/>
      <c r="AV22" s="450"/>
      <c r="AW22" s="450"/>
      <c r="AX22" s="467"/>
      <c r="AY22" s="484" t="s">
        <v>166</v>
      </c>
      <c r="AZ22" s="485"/>
      <c r="BA22" s="485"/>
      <c r="BB22" s="485"/>
      <c r="BC22" s="485"/>
      <c r="BD22" s="485"/>
      <c r="BE22" s="485"/>
      <c r="BF22" s="485"/>
      <c r="BG22" s="485"/>
      <c r="BH22" s="485"/>
      <c r="BI22" s="485"/>
      <c r="BJ22" s="485"/>
      <c r="BK22" s="485"/>
      <c r="BL22" s="485"/>
      <c r="BM22" s="486"/>
      <c r="BN22" s="487">
        <v>23333120</v>
      </c>
      <c r="BO22" s="488"/>
      <c r="BP22" s="488"/>
      <c r="BQ22" s="488"/>
      <c r="BR22" s="488"/>
      <c r="BS22" s="488"/>
      <c r="BT22" s="488"/>
      <c r="BU22" s="489"/>
      <c r="BV22" s="487">
        <v>22507611</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167</v>
      </c>
      <c r="AZ23" s="473"/>
      <c r="BA23" s="473"/>
      <c r="BB23" s="473"/>
      <c r="BC23" s="473"/>
      <c r="BD23" s="473"/>
      <c r="BE23" s="473"/>
      <c r="BF23" s="473"/>
      <c r="BG23" s="473"/>
      <c r="BH23" s="473"/>
      <c r="BI23" s="473"/>
      <c r="BJ23" s="473"/>
      <c r="BK23" s="473"/>
      <c r="BL23" s="473"/>
      <c r="BM23" s="474"/>
      <c r="BN23" s="458">
        <v>15985467</v>
      </c>
      <c r="BO23" s="459"/>
      <c r="BP23" s="459"/>
      <c r="BQ23" s="459"/>
      <c r="BR23" s="459"/>
      <c r="BS23" s="459"/>
      <c r="BT23" s="459"/>
      <c r="BU23" s="460"/>
      <c r="BV23" s="458">
        <v>15603552</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168</v>
      </c>
      <c r="F24" s="415"/>
      <c r="G24" s="415"/>
      <c r="H24" s="415"/>
      <c r="I24" s="415"/>
      <c r="J24" s="415"/>
      <c r="K24" s="416"/>
      <c r="L24" s="411">
        <v>1</v>
      </c>
      <c r="M24" s="412"/>
      <c r="N24" s="412"/>
      <c r="O24" s="412"/>
      <c r="P24" s="413"/>
      <c r="Q24" s="411">
        <v>7450</v>
      </c>
      <c r="R24" s="412"/>
      <c r="S24" s="412"/>
      <c r="T24" s="412"/>
      <c r="U24" s="412"/>
      <c r="V24" s="413"/>
      <c r="W24" s="501"/>
      <c r="X24" s="438"/>
      <c r="Y24" s="439"/>
      <c r="Z24" s="414" t="s">
        <v>169</v>
      </c>
      <c r="AA24" s="415"/>
      <c r="AB24" s="415"/>
      <c r="AC24" s="415"/>
      <c r="AD24" s="415"/>
      <c r="AE24" s="415"/>
      <c r="AF24" s="415"/>
      <c r="AG24" s="416"/>
      <c r="AH24" s="411">
        <v>328</v>
      </c>
      <c r="AI24" s="412"/>
      <c r="AJ24" s="412"/>
      <c r="AK24" s="412"/>
      <c r="AL24" s="413"/>
      <c r="AM24" s="411">
        <v>975144</v>
      </c>
      <c r="AN24" s="412"/>
      <c r="AO24" s="412"/>
      <c r="AP24" s="412"/>
      <c r="AQ24" s="412"/>
      <c r="AR24" s="413"/>
      <c r="AS24" s="411">
        <v>2973</v>
      </c>
      <c r="AT24" s="412"/>
      <c r="AU24" s="412"/>
      <c r="AV24" s="412"/>
      <c r="AW24" s="412"/>
      <c r="AX24" s="471"/>
      <c r="AY24" s="431" t="s">
        <v>170</v>
      </c>
      <c r="AZ24" s="432"/>
      <c r="BA24" s="432"/>
      <c r="BB24" s="432"/>
      <c r="BC24" s="432"/>
      <c r="BD24" s="432"/>
      <c r="BE24" s="432"/>
      <c r="BF24" s="432"/>
      <c r="BG24" s="432"/>
      <c r="BH24" s="432"/>
      <c r="BI24" s="432"/>
      <c r="BJ24" s="432"/>
      <c r="BK24" s="432"/>
      <c r="BL24" s="432"/>
      <c r="BM24" s="433"/>
      <c r="BN24" s="458">
        <v>14571330</v>
      </c>
      <c r="BO24" s="459"/>
      <c r="BP24" s="459"/>
      <c r="BQ24" s="459"/>
      <c r="BR24" s="459"/>
      <c r="BS24" s="459"/>
      <c r="BT24" s="459"/>
      <c r="BU24" s="460"/>
      <c r="BV24" s="458">
        <v>13601868</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171</v>
      </c>
      <c r="F25" s="415"/>
      <c r="G25" s="415"/>
      <c r="H25" s="415"/>
      <c r="I25" s="415"/>
      <c r="J25" s="415"/>
      <c r="K25" s="416"/>
      <c r="L25" s="411">
        <v>1</v>
      </c>
      <c r="M25" s="412"/>
      <c r="N25" s="412"/>
      <c r="O25" s="412"/>
      <c r="P25" s="413"/>
      <c r="Q25" s="411">
        <v>5710</v>
      </c>
      <c r="R25" s="412"/>
      <c r="S25" s="412"/>
      <c r="T25" s="412"/>
      <c r="U25" s="412"/>
      <c r="V25" s="413"/>
      <c r="W25" s="501"/>
      <c r="X25" s="438"/>
      <c r="Y25" s="439"/>
      <c r="Z25" s="414" t="s">
        <v>172</v>
      </c>
      <c r="AA25" s="415"/>
      <c r="AB25" s="415"/>
      <c r="AC25" s="415"/>
      <c r="AD25" s="415"/>
      <c r="AE25" s="415"/>
      <c r="AF25" s="415"/>
      <c r="AG25" s="416"/>
      <c r="AH25" s="411" t="s">
        <v>134</v>
      </c>
      <c r="AI25" s="412"/>
      <c r="AJ25" s="412"/>
      <c r="AK25" s="412"/>
      <c r="AL25" s="413"/>
      <c r="AM25" s="411" t="s">
        <v>134</v>
      </c>
      <c r="AN25" s="412"/>
      <c r="AO25" s="412"/>
      <c r="AP25" s="412"/>
      <c r="AQ25" s="412"/>
      <c r="AR25" s="413"/>
      <c r="AS25" s="411" t="s">
        <v>134</v>
      </c>
      <c r="AT25" s="412"/>
      <c r="AU25" s="412"/>
      <c r="AV25" s="412"/>
      <c r="AW25" s="412"/>
      <c r="AX25" s="471"/>
      <c r="AY25" s="484" t="s">
        <v>173</v>
      </c>
      <c r="AZ25" s="485"/>
      <c r="BA25" s="485"/>
      <c r="BB25" s="485"/>
      <c r="BC25" s="485"/>
      <c r="BD25" s="485"/>
      <c r="BE25" s="485"/>
      <c r="BF25" s="485"/>
      <c r="BG25" s="485"/>
      <c r="BH25" s="485"/>
      <c r="BI25" s="485"/>
      <c r="BJ25" s="485"/>
      <c r="BK25" s="485"/>
      <c r="BL25" s="485"/>
      <c r="BM25" s="486"/>
      <c r="BN25" s="487">
        <v>1726854</v>
      </c>
      <c r="BO25" s="488"/>
      <c r="BP25" s="488"/>
      <c r="BQ25" s="488"/>
      <c r="BR25" s="488"/>
      <c r="BS25" s="488"/>
      <c r="BT25" s="488"/>
      <c r="BU25" s="489"/>
      <c r="BV25" s="487">
        <v>1003014</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174</v>
      </c>
      <c r="F26" s="415"/>
      <c r="G26" s="415"/>
      <c r="H26" s="415"/>
      <c r="I26" s="415"/>
      <c r="J26" s="415"/>
      <c r="K26" s="416"/>
      <c r="L26" s="411">
        <v>1</v>
      </c>
      <c r="M26" s="412"/>
      <c r="N26" s="412"/>
      <c r="O26" s="412"/>
      <c r="P26" s="413"/>
      <c r="Q26" s="411">
        <v>5360</v>
      </c>
      <c r="R26" s="412"/>
      <c r="S26" s="412"/>
      <c r="T26" s="412"/>
      <c r="U26" s="412"/>
      <c r="V26" s="413"/>
      <c r="W26" s="501"/>
      <c r="X26" s="438"/>
      <c r="Y26" s="439"/>
      <c r="Z26" s="414" t="s">
        <v>175</v>
      </c>
      <c r="AA26" s="469"/>
      <c r="AB26" s="469"/>
      <c r="AC26" s="469"/>
      <c r="AD26" s="469"/>
      <c r="AE26" s="469"/>
      <c r="AF26" s="469"/>
      <c r="AG26" s="470"/>
      <c r="AH26" s="411">
        <v>10</v>
      </c>
      <c r="AI26" s="412"/>
      <c r="AJ26" s="412"/>
      <c r="AK26" s="412"/>
      <c r="AL26" s="413"/>
      <c r="AM26" s="411">
        <v>28240</v>
      </c>
      <c r="AN26" s="412"/>
      <c r="AO26" s="412"/>
      <c r="AP26" s="412"/>
      <c r="AQ26" s="412"/>
      <c r="AR26" s="413"/>
      <c r="AS26" s="411">
        <v>2824</v>
      </c>
      <c r="AT26" s="412"/>
      <c r="AU26" s="412"/>
      <c r="AV26" s="412"/>
      <c r="AW26" s="412"/>
      <c r="AX26" s="471"/>
      <c r="AY26" s="498" t="s">
        <v>176</v>
      </c>
      <c r="AZ26" s="418"/>
      <c r="BA26" s="418"/>
      <c r="BB26" s="418"/>
      <c r="BC26" s="418"/>
      <c r="BD26" s="418"/>
      <c r="BE26" s="418"/>
      <c r="BF26" s="418"/>
      <c r="BG26" s="418"/>
      <c r="BH26" s="418"/>
      <c r="BI26" s="418"/>
      <c r="BJ26" s="418"/>
      <c r="BK26" s="418"/>
      <c r="BL26" s="418"/>
      <c r="BM26" s="499"/>
      <c r="BN26" s="458" t="s">
        <v>134</v>
      </c>
      <c r="BO26" s="459"/>
      <c r="BP26" s="459"/>
      <c r="BQ26" s="459"/>
      <c r="BR26" s="459"/>
      <c r="BS26" s="459"/>
      <c r="BT26" s="459"/>
      <c r="BU26" s="460"/>
      <c r="BV26" s="458" t="s">
        <v>134</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177</v>
      </c>
      <c r="F27" s="415"/>
      <c r="G27" s="415"/>
      <c r="H27" s="415"/>
      <c r="I27" s="415"/>
      <c r="J27" s="415"/>
      <c r="K27" s="416"/>
      <c r="L27" s="411">
        <v>1</v>
      </c>
      <c r="M27" s="412"/>
      <c r="N27" s="412"/>
      <c r="O27" s="412"/>
      <c r="P27" s="413"/>
      <c r="Q27" s="411">
        <v>3500</v>
      </c>
      <c r="R27" s="412"/>
      <c r="S27" s="412"/>
      <c r="T27" s="412"/>
      <c r="U27" s="412"/>
      <c r="V27" s="413"/>
      <c r="W27" s="501"/>
      <c r="X27" s="438"/>
      <c r="Y27" s="439"/>
      <c r="Z27" s="414" t="s">
        <v>178</v>
      </c>
      <c r="AA27" s="415"/>
      <c r="AB27" s="415"/>
      <c r="AC27" s="415"/>
      <c r="AD27" s="415"/>
      <c r="AE27" s="415"/>
      <c r="AF27" s="415"/>
      <c r="AG27" s="416"/>
      <c r="AH27" s="411">
        <v>13</v>
      </c>
      <c r="AI27" s="412"/>
      <c r="AJ27" s="412"/>
      <c r="AK27" s="412"/>
      <c r="AL27" s="413"/>
      <c r="AM27" s="411">
        <v>37661</v>
      </c>
      <c r="AN27" s="412"/>
      <c r="AO27" s="412"/>
      <c r="AP27" s="412"/>
      <c r="AQ27" s="412"/>
      <c r="AR27" s="413"/>
      <c r="AS27" s="411">
        <v>2897</v>
      </c>
      <c r="AT27" s="412"/>
      <c r="AU27" s="412"/>
      <c r="AV27" s="412"/>
      <c r="AW27" s="412"/>
      <c r="AX27" s="471"/>
      <c r="AY27" s="495" t="s">
        <v>179</v>
      </c>
      <c r="AZ27" s="496"/>
      <c r="BA27" s="496"/>
      <c r="BB27" s="496"/>
      <c r="BC27" s="496"/>
      <c r="BD27" s="496"/>
      <c r="BE27" s="496"/>
      <c r="BF27" s="496"/>
      <c r="BG27" s="496"/>
      <c r="BH27" s="496"/>
      <c r="BI27" s="496"/>
      <c r="BJ27" s="496"/>
      <c r="BK27" s="496"/>
      <c r="BL27" s="496"/>
      <c r="BM27" s="497"/>
      <c r="BN27" s="492">
        <v>485416</v>
      </c>
      <c r="BO27" s="493"/>
      <c r="BP27" s="493"/>
      <c r="BQ27" s="493"/>
      <c r="BR27" s="493"/>
      <c r="BS27" s="493"/>
      <c r="BT27" s="493"/>
      <c r="BU27" s="494"/>
      <c r="BV27" s="492">
        <v>485212</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180</v>
      </c>
      <c r="F28" s="415"/>
      <c r="G28" s="415"/>
      <c r="H28" s="415"/>
      <c r="I28" s="415"/>
      <c r="J28" s="415"/>
      <c r="K28" s="416"/>
      <c r="L28" s="411">
        <v>1</v>
      </c>
      <c r="M28" s="412"/>
      <c r="N28" s="412"/>
      <c r="O28" s="412"/>
      <c r="P28" s="413"/>
      <c r="Q28" s="411">
        <v>3000</v>
      </c>
      <c r="R28" s="412"/>
      <c r="S28" s="412"/>
      <c r="T28" s="412"/>
      <c r="U28" s="412"/>
      <c r="V28" s="413"/>
      <c r="W28" s="501"/>
      <c r="X28" s="438"/>
      <c r="Y28" s="439"/>
      <c r="Z28" s="414" t="s">
        <v>181</v>
      </c>
      <c r="AA28" s="415"/>
      <c r="AB28" s="415"/>
      <c r="AC28" s="415"/>
      <c r="AD28" s="415"/>
      <c r="AE28" s="415"/>
      <c r="AF28" s="415"/>
      <c r="AG28" s="416"/>
      <c r="AH28" s="411" t="s">
        <v>134</v>
      </c>
      <c r="AI28" s="412"/>
      <c r="AJ28" s="412"/>
      <c r="AK28" s="412"/>
      <c r="AL28" s="413"/>
      <c r="AM28" s="411" t="s">
        <v>134</v>
      </c>
      <c r="AN28" s="412"/>
      <c r="AO28" s="412"/>
      <c r="AP28" s="412"/>
      <c r="AQ28" s="412"/>
      <c r="AR28" s="413"/>
      <c r="AS28" s="411" t="s">
        <v>134</v>
      </c>
      <c r="AT28" s="412"/>
      <c r="AU28" s="412"/>
      <c r="AV28" s="412"/>
      <c r="AW28" s="412"/>
      <c r="AX28" s="471"/>
      <c r="AY28" s="475" t="s">
        <v>182</v>
      </c>
      <c r="AZ28" s="476"/>
      <c r="BA28" s="476"/>
      <c r="BB28" s="477"/>
      <c r="BC28" s="484" t="s">
        <v>47</v>
      </c>
      <c r="BD28" s="485"/>
      <c r="BE28" s="485"/>
      <c r="BF28" s="485"/>
      <c r="BG28" s="485"/>
      <c r="BH28" s="485"/>
      <c r="BI28" s="485"/>
      <c r="BJ28" s="485"/>
      <c r="BK28" s="485"/>
      <c r="BL28" s="485"/>
      <c r="BM28" s="486"/>
      <c r="BN28" s="487">
        <v>4761089</v>
      </c>
      <c r="BO28" s="488"/>
      <c r="BP28" s="488"/>
      <c r="BQ28" s="488"/>
      <c r="BR28" s="488"/>
      <c r="BS28" s="488"/>
      <c r="BT28" s="488"/>
      <c r="BU28" s="489"/>
      <c r="BV28" s="487">
        <v>4959755</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183</v>
      </c>
      <c r="F29" s="415"/>
      <c r="G29" s="415"/>
      <c r="H29" s="415"/>
      <c r="I29" s="415"/>
      <c r="J29" s="415"/>
      <c r="K29" s="416"/>
      <c r="L29" s="411">
        <v>16</v>
      </c>
      <c r="M29" s="412"/>
      <c r="N29" s="412"/>
      <c r="O29" s="412"/>
      <c r="P29" s="413"/>
      <c r="Q29" s="411">
        <v>2800</v>
      </c>
      <c r="R29" s="412"/>
      <c r="S29" s="412"/>
      <c r="T29" s="412"/>
      <c r="U29" s="412"/>
      <c r="V29" s="413"/>
      <c r="W29" s="502"/>
      <c r="X29" s="503"/>
      <c r="Y29" s="504"/>
      <c r="Z29" s="414" t="s">
        <v>184</v>
      </c>
      <c r="AA29" s="415"/>
      <c r="AB29" s="415"/>
      <c r="AC29" s="415"/>
      <c r="AD29" s="415"/>
      <c r="AE29" s="415"/>
      <c r="AF29" s="415"/>
      <c r="AG29" s="416"/>
      <c r="AH29" s="411">
        <v>341</v>
      </c>
      <c r="AI29" s="412"/>
      <c r="AJ29" s="412"/>
      <c r="AK29" s="412"/>
      <c r="AL29" s="413"/>
      <c r="AM29" s="411">
        <v>1012805</v>
      </c>
      <c r="AN29" s="412"/>
      <c r="AO29" s="412"/>
      <c r="AP29" s="412"/>
      <c r="AQ29" s="412"/>
      <c r="AR29" s="413"/>
      <c r="AS29" s="411">
        <v>2970</v>
      </c>
      <c r="AT29" s="412"/>
      <c r="AU29" s="412"/>
      <c r="AV29" s="412"/>
      <c r="AW29" s="412"/>
      <c r="AX29" s="471"/>
      <c r="AY29" s="478"/>
      <c r="AZ29" s="479"/>
      <c r="BA29" s="479"/>
      <c r="BB29" s="480"/>
      <c r="BC29" s="472" t="s">
        <v>185</v>
      </c>
      <c r="BD29" s="473"/>
      <c r="BE29" s="473"/>
      <c r="BF29" s="473"/>
      <c r="BG29" s="473"/>
      <c r="BH29" s="473"/>
      <c r="BI29" s="473"/>
      <c r="BJ29" s="473"/>
      <c r="BK29" s="473"/>
      <c r="BL29" s="473"/>
      <c r="BM29" s="474"/>
      <c r="BN29" s="458">
        <v>1452707</v>
      </c>
      <c r="BO29" s="459"/>
      <c r="BP29" s="459"/>
      <c r="BQ29" s="459"/>
      <c r="BR29" s="459"/>
      <c r="BS29" s="459"/>
      <c r="BT29" s="459"/>
      <c r="BU29" s="460"/>
      <c r="BV29" s="458">
        <v>1269210</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186</v>
      </c>
      <c r="X30" s="426"/>
      <c r="Y30" s="426"/>
      <c r="Z30" s="426"/>
      <c r="AA30" s="426"/>
      <c r="AB30" s="426"/>
      <c r="AC30" s="426"/>
      <c r="AD30" s="426"/>
      <c r="AE30" s="426"/>
      <c r="AF30" s="426"/>
      <c r="AG30" s="427"/>
      <c r="AH30" s="428">
        <v>98.9</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10436676</v>
      </c>
      <c r="BO30" s="493"/>
      <c r="BP30" s="493"/>
      <c r="BQ30" s="493"/>
      <c r="BR30" s="493"/>
      <c r="BS30" s="493"/>
      <c r="BT30" s="493"/>
      <c r="BU30" s="494"/>
      <c r="BV30" s="492">
        <v>10262152</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187</v>
      </c>
      <c r="D32" s="417"/>
      <c r="E32" s="417"/>
      <c r="F32" s="417"/>
      <c r="G32" s="417"/>
      <c r="H32" s="417"/>
      <c r="I32" s="417"/>
      <c r="J32" s="417"/>
      <c r="K32" s="417"/>
      <c r="L32" s="417"/>
      <c r="M32" s="417"/>
      <c r="N32" s="417"/>
      <c r="O32" s="417"/>
      <c r="P32" s="417"/>
      <c r="Q32" s="417"/>
      <c r="R32" s="417"/>
      <c r="S32" s="417"/>
      <c r="U32" s="418" t="s">
        <v>188</v>
      </c>
      <c r="V32" s="418"/>
      <c r="W32" s="418"/>
      <c r="X32" s="418"/>
      <c r="Y32" s="418"/>
      <c r="Z32" s="418"/>
      <c r="AA32" s="418"/>
      <c r="AB32" s="418"/>
      <c r="AC32" s="418"/>
      <c r="AD32" s="418"/>
      <c r="AE32" s="418"/>
      <c r="AF32" s="418"/>
      <c r="AG32" s="418"/>
      <c r="AH32" s="418"/>
      <c r="AI32" s="418"/>
      <c r="AJ32" s="418"/>
      <c r="AK32" s="418"/>
      <c r="AM32" s="418" t="s">
        <v>189</v>
      </c>
      <c r="AN32" s="418"/>
      <c r="AO32" s="418"/>
      <c r="AP32" s="418"/>
      <c r="AQ32" s="418"/>
      <c r="AR32" s="418"/>
      <c r="AS32" s="418"/>
      <c r="AT32" s="418"/>
      <c r="AU32" s="418"/>
      <c r="AV32" s="418"/>
      <c r="AW32" s="418"/>
      <c r="AX32" s="418"/>
      <c r="AY32" s="418"/>
      <c r="AZ32" s="418"/>
      <c r="BA32" s="418"/>
      <c r="BB32" s="418"/>
      <c r="BC32" s="418"/>
      <c r="BE32" s="418" t="s">
        <v>190</v>
      </c>
      <c r="BF32" s="418"/>
      <c r="BG32" s="418"/>
      <c r="BH32" s="418"/>
      <c r="BI32" s="418"/>
      <c r="BJ32" s="418"/>
      <c r="BK32" s="418"/>
      <c r="BL32" s="418"/>
      <c r="BM32" s="418"/>
      <c r="BN32" s="418"/>
      <c r="BO32" s="418"/>
      <c r="BP32" s="418"/>
      <c r="BQ32" s="418"/>
      <c r="BR32" s="418"/>
      <c r="BS32" s="418"/>
      <c r="BT32" s="418"/>
      <c r="BU32" s="418"/>
      <c r="BW32" s="418" t="s">
        <v>191</v>
      </c>
      <c r="BX32" s="418"/>
      <c r="BY32" s="418"/>
      <c r="BZ32" s="418"/>
      <c r="CA32" s="418"/>
      <c r="CB32" s="418"/>
      <c r="CC32" s="418"/>
      <c r="CD32" s="418"/>
      <c r="CE32" s="418"/>
      <c r="CF32" s="418"/>
      <c r="CG32" s="418"/>
      <c r="CH32" s="418"/>
      <c r="CI32" s="418"/>
      <c r="CJ32" s="418"/>
      <c r="CK32" s="418"/>
      <c r="CL32" s="418"/>
      <c r="CM32" s="418"/>
      <c r="CO32" s="418" t="s">
        <v>192</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193</v>
      </c>
      <c r="D33" s="410"/>
      <c r="E33" s="409" t="s">
        <v>194</v>
      </c>
      <c r="F33" s="409"/>
      <c r="G33" s="409"/>
      <c r="H33" s="409"/>
      <c r="I33" s="409"/>
      <c r="J33" s="409"/>
      <c r="K33" s="409"/>
      <c r="L33" s="409"/>
      <c r="M33" s="409"/>
      <c r="N33" s="409"/>
      <c r="O33" s="409"/>
      <c r="P33" s="409"/>
      <c r="Q33" s="409"/>
      <c r="R33" s="409"/>
      <c r="S33" s="409"/>
      <c r="T33" s="203"/>
      <c r="U33" s="410" t="s">
        <v>193</v>
      </c>
      <c r="V33" s="410"/>
      <c r="W33" s="409" t="s">
        <v>194</v>
      </c>
      <c r="X33" s="409"/>
      <c r="Y33" s="409"/>
      <c r="Z33" s="409"/>
      <c r="AA33" s="409"/>
      <c r="AB33" s="409"/>
      <c r="AC33" s="409"/>
      <c r="AD33" s="409"/>
      <c r="AE33" s="409"/>
      <c r="AF33" s="409"/>
      <c r="AG33" s="409"/>
      <c r="AH33" s="409"/>
      <c r="AI33" s="409"/>
      <c r="AJ33" s="409"/>
      <c r="AK33" s="409"/>
      <c r="AL33" s="203"/>
      <c r="AM33" s="410" t="s">
        <v>193</v>
      </c>
      <c r="AN33" s="410"/>
      <c r="AO33" s="409" t="s">
        <v>194</v>
      </c>
      <c r="AP33" s="409"/>
      <c r="AQ33" s="409"/>
      <c r="AR33" s="409"/>
      <c r="AS33" s="409"/>
      <c r="AT33" s="409"/>
      <c r="AU33" s="409"/>
      <c r="AV33" s="409"/>
      <c r="AW33" s="409"/>
      <c r="AX33" s="409"/>
      <c r="AY33" s="409"/>
      <c r="AZ33" s="409"/>
      <c r="BA33" s="409"/>
      <c r="BB33" s="409"/>
      <c r="BC33" s="409"/>
      <c r="BD33" s="204"/>
      <c r="BE33" s="409" t="s">
        <v>195</v>
      </c>
      <c r="BF33" s="409"/>
      <c r="BG33" s="409" t="s">
        <v>196</v>
      </c>
      <c r="BH33" s="409"/>
      <c r="BI33" s="409"/>
      <c r="BJ33" s="409"/>
      <c r="BK33" s="409"/>
      <c r="BL33" s="409"/>
      <c r="BM33" s="409"/>
      <c r="BN33" s="409"/>
      <c r="BO33" s="409"/>
      <c r="BP33" s="409"/>
      <c r="BQ33" s="409"/>
      <c r="BR33" s="409"/>
      <c r="BS33" s="409"/>
      <c r="BT33" s="409"/>
      <c r="BU33" s="409"/>
      <c r="BV33" s="204"/>
      <c r="BW33" s="410" t="s">
        <v>195</v>
      </c>
      <c r="BX33" s="410"/>
      <c r="BY33" s="409" t="s">
        <v>197</v>
      </c>
      <c r="BZ33" s="409"/>
      <c r="CA33" s="409"/>
      <c r="CB33" s="409"/>
      <c r="CC33" s="409"/>
      <c r="CD33" s="409"/>
      <c r="CE33" s="409"/>
      <c r="CF33" s="409"/>
      <c r="CG33" s="409"/>
      <c r="CH33" s="409"/>
      <c r="CI33" s="409"/>
      <c r="CJ33" s="409"/>
      <c r="CK33" s="409"/>
      <c r="CL33" s="409"/>
      <c r="CM33" s="409"/>
      <c r="CN33" s="203"/>
      <c r="CO33" s="410" t="s">
        <v>193</v>
      </c>
      <c r="CP33" s="410"/>
      <c r="CQ33" s="409" t="s">
        <v>198</v>
      </c>
      <c r="CR33" s="409"/>
      <c r="CS33" s="409"/>
      <c r="CT33" s="409"/>
      <c r="CU33" s="409"/>
      <c r="CV33" s="409"/>
      <c r="CW33" s="409"/>
      <c r="CX33" s="409"/>
      <c r="CY33" s="409"/>
      <c r="CZ33" s="409"/>
      <c r="DA33" s="409"/>
      <c r="DB33" s="409"/>
      <c r="DC33" s="409"/>
      <c r="DD33" s="409"/>
      <c r="DE33" s="409"/>
      <c r="DF33" s="203"/>
      <c r="DG33" s="408" t="s">
        <v>199</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IF('各会計、関係団体の財政状況及び健全化判断比率'!B32="","",'各会計、関係団体の財政状況及び健全化判断比率'!B32)</f>
        <v>水道事業会計</v>
      </c>
      <c r="AP34" s="407"/>
      <c r="AQ34" s="407"/>
      <c r="AR34" s="407"/>
      <c r="AS34" s="407"/>
      <c r="AT34" s="407"/>
      <c r="AU34" s="407"/>
      <c r="AV34" s="407"/>
      <c r="AW34" s="407"/>
      <c r="AX34" s="407"/>
      <c r="AY34" s="407"/>
      <c r="AZ34" s="407"/>
      <c r="BA34" s="407"/>
      <c r="BB34" s="407"/>
      <c r="BC34" s="407"/>
      <c r="BD34" s="178"/>
      <c r="BE34" s="406">
        <f>IF(BG34="","",MAX(C34:D43,U34:V43,AM34:AN43)+1)</f>
        <v>8</v>
      </c>
      <c r="BF34" s="406"/>
      <c r="BG34" s="407" t="str">
        <f>IF('各会計、関係団体の財政状況及び健全化判断比率'!B34="","",'各会計、関係団体の財政状況及び健全化判断比率'!B34)</f>
        <v>農業集落排水事業特別会計</v>
      </c>
      <c r="BH34" s="407"/>
      <c r="BI34" s="407"/>
      <c r="BJ34" s="407"/>
      <c r="BK34" s="407"/>
      <c r="BL34" s="407"/>
      <c r="BM34" s="407"/>
      <c r="BN34" s="407"/>
      <c r="BO34" s="407"/>
      <c r="BP34" s="407"/>
      <c r="BQ34" s="407"/>
      <c r="BR34" s="407"/>
      <c r="BS34" s="407"/>
      <c r="BT34" s="407"/>
      <c r="BU34" s="407"/>
      <c r="BV34" s="178"/>
      <c r="BW34" s="406">
        <f>IF(BY34="","",MAX(C34:D43,U34:V43,AM34:AN43,BE34:BF43)+1)</f>
        <v>9</v>
      </c>
      <c r="BX34" s="406"/>
      <c r="BY34" s="407" t="str">
        <f>IF('各会計、関係団体の財政状況及び健全化判断比率'!B68="","",'各会計、関係団体の財政状況及び健全化判断比率'!B68)</f>
        <v>大洗、鉾田、水戸環境組合（一般会計）</v>
      </c>
      <c r="BZ34" s="407"/>
      <c r="CA34" s="407"/>
      <c r="CB34" s="407"/>
      <c r="CC34" s="407"/>
      <c r="CD34" s="407"/>
      <c r="CE34" s="407"/>
      <c r="CF34" s="407"/>
      <c r="CG34" s="407"/>
      <c r="CH34" s="407"/>
      <c r="CI34" s="407"/>
      <c r="CJ34" s="407"/>
      <c r="CK34" s="407"/>
      <c r="CL34" s="407"/>
      <c r="CM34" s="407"/>
      <c r="CN34" s="178"/>
      <c r="CO34" s="406">
        <f>IF(CQ34="","",MAX(C34:D43,U34:V43,AM34:AN43,BE34:BF43,BW34:BX43)+1)</f>
        <v>19</v>
      </c>
      <c r="CP34" s="406"/>
      <c r="CQ34" s="407" t="str">
        <f>IF('各会計、関係団体の財政状況及び健全化判断比率'!BS7="","",'各会計、関係団体の財政状況及び健全化判断比率'!BS7)</f>
        <v>鉾田市健康づくり財団</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介護保険特別会計（保険事業勘定）</v>
      </c>
      <c r="X35" s="407"/>
      <c r="Y35" s="407"/>
      <c r="Z35" s="407"/>
      <c r="AA35" s="407"/>
      <c r="AB35" s="407"/>
      <c r="AC35" s="407"/>
      <c r="AD35" s="407"/>
      <c r="AE35" s="407"/>
      <c r="AF35" s="407"/>
      <c r="AG35" s="407"/>
      <c r="AH35" s="407"/>
      <c r="AI35" s="407"/>
      <c r="AJ35" s="407"/>
      <c r="AK35" s="407"/>
      <c r="AL35" s="178"/>
      <c r="AM35" s="406">
        <f t="shared" ref="AM35:AM43" si="0">IF(AO35="","",AM34+1)</f>
        <v>7</v>
      </c>
      <c r="AN35" s="406"/>
      <c r="AO35" s="407" t="str">
        <f>IF('各会計、関係団体の財政状況及び健全化判断比率'!B33="","",'各会計、関係団体の財政状況及び健全化判断比率'!B33)</f>
        <v>下水道事業会計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10</v>
      </c>
      <c r="BX35" s="406"/>
      <c r="BY35" s="407" t="str">
        <f>IF('各会計、関係団体の財政状況及び健全化判断比率'!B69="","",'各会計、関係団体の財政状況及び健全化判断比率'!B69)</f>
        <v>鹿行広域事務組合（一般会計）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11</v>
      </c>
      <c r="BX36" s="406"/>
      <c r="BY36" s="407" t="str">
        <f>IF('各会計、関係団体の財政状況及び健全化判断比率'!B70="","",'各会計、関係団体の財政状況及び健全化判断比率'!B70)</f>
        <v>鹿行広域事務組合（養護老人ホーム事業特別会計）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5</v>
      </c>
      <c r="V37" s="406"/>
      <c r="W37" s="407" t="str">
        <f>IF('各会計、関係団体の財政状況及び健全化判断比率'!B31="","",'各会計、関係団体の財政状況及び健全化判断比率'!B31)</f>
        <v>介護保険特別会計（介護サービス事業勘定）</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12</v>
      </c>
      <c r="BX37" s="406"/>
      <c r="BY37" s="407" t="str">
        <f>IF('各会計、関係団体の財政状況及び健全化判断比率'!B71="","",'各会計、関係団体の財政状況及び健全化判断比率'!B71)</f>
        <v>鹿行広域事務組合（消防特別会計）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13</v>
      </c>
      <c r="BX38" s="406"/>
      <c r="BY38" s="407" t="str">
        <f>IF('各会計、関係団体の財政状況及び健全化判断比率'!B72="","",'各会計、関係団体の財政状況及び健全化判断比率'!B72)</f>
        <v>鹿行広域事務組合（火葬場事業特別会計）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14</v>
      </c>
      <c r="BX39" s="406"/>
      <c r="BY39" s="407" t="str">
        <f>IF('各会計、関係団体の財政状況及び健全化判断比率'!B73="","",'各会計、関係団体の財政状況及び健全化判断比率'!B73)</f>
        <v>鹿行広域事務組合（審査会事業特別会計）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15</v>
      </c>
      <c r="BX40" s="406"/>
      <c r="BY40" s="407" t="str">
        <f>IF('各会計、関係団体の財政状況及び健全化判断比率'!B74="","",'各会計、関係団体の財政状況及び健全化判断比率'!B74)</f>
        <v>茨城県市町村総合事務組合（一般会計）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16</v>
      </c>
      <c r="BX41" s="406"/>
      <c r="BY41" s="407" t="str">
        <f>IF('各会計、関係団体の財政状況及び健全化判断比率'!B75="","",'各会計、関係団体の財政状況及び健全化判断比率'!B75)</f>
        <v>茨城県市町村総合事務組合（県民交通災害共済事業特別会計）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17</v>
      </c>
      <c r="BX42" s="406"/>
      <c r="BY42" s="407" t="str">
        <f>IF('各会計、関係団体の財政状況及び健全化判断比率'!B76="","",'各会計、関係団体の財政状況及び健全化判断比率'!B76)</f>
        <v>茨城租税債権管理機構（一般会計）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18</v>
      </c>
      <c r="BX43" s="406"/>
      <c r="BY43" s="407" t="str">
        <f>IF('各会計、関係団体の財政状況及び健全化判断比率'!B77="","",'各会計、関係団体の財政状況及び健全化判断比率'!B77)</f>
        <v>茨城県後期高齢者医療広域連合（一般会計）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200</v>
      </c>
      <c r="E46" s="403" t="s">
        <v>201</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202</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203</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204</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205</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206</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207</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602</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208</v>
      </c>
      <c r="DI1" s="642"/>
      <c r="DJ1" s="642"/>
      <c r="DK1" s="642"/>
      <c r="DL1" s="642"/>
      <c r="DM1" s="642"/>
      <c r="DN1" s="643"/>
      <c r="DO1" s="212"/>
      <c r="DP1" s="641" t="s">
        <v>209</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211</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212</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213</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214</v>
      </c>
      <c r="S4" s="645"/>
      <c r="T4" s="645"/>
      <c r="U4" s="645"/>
      <c r="V4" s="645"/>
      <c r="W4" s="645"/>
      <c r="X4" s="645"/>
      <c r="Y4" s="646"/>
      <c r="Z4" s="644" t="s">
        <v>215</v>
      </c>
      <c r="AA4" s="645"/>
      <c r="AB4" s="645"/>
      <c r="AC4" s="646"/>
      <c r="AD4" s="644" t="s">
        <v>216</v>
      </c>
      <c r="AE4" s="645"/>
      <c r="AF4" s="645"/>
      <c r="AG4" s="645"/>
      <c r="AH4" s="645"/>
      <c r="AI4" s="645"/>
      <c r="AJ4" s="645"/>
      <c r="AK4" s="646"/>
      <c r="AL4" s="644" t="s">
        <v>215</v>
      </c>
      <c r="AM4" s="645"/>
      <c r="AN4" s="645"/>
      <c r="AO4" s="646"/>
      <c r="AP4" s="650" t="s">
        <v>217</v>
      </c>
      <c r="AQ4" s="650"/>
      <c r="AR4" s="650"/>
      <c r="AS4" s="650"/>
      <c r="AT4" s="650"/>
      <c r="AU4" s="650"/>
      <c r="AV4" s="650"/>
      <c r="AW4" s="650"/>
      <c r="AX4" s="650"/>
      <c r="AY4" s="650"/>
      <c r="AZ4" s="650"/>
      <c r="BA4" s="650"/>
      <c r="BB4" s="650"/>
      <c r="BC4" s="650"/>
      <c r="BD4" s="650"/>
      <c r="BE4" s="650"/>
      <c r="BF4" s="650"/>
      <c r="BG4" s="650" t="s">
        <v>218</v>
      </c>
      <c r="BH4" s="650"/>
      <c r="BI4" s="650"/>
      <c r="BJ4" s="650"/>
      <c r="BK4" s="650"/>
      <c r="BL4" s="650"/>
      <c r="BM4" s="650"/>
      <c r="BN4" s="650"/>
      <c r="BO4" s="650" t="s">
        <v>215</v>
      </c>
      <c r="BP4" s="650"/>
      <c r="BQ4" s="650"/>
      <c r="BR4" s="650"/>
      <c r="BS4" s="650" t="s">
        <v>219</v>
      </c>
      <c r="BT4" s="650"/>
      <c r="BU4" s="650"/>
      <c r="BV4" s="650"/>
      <c r="BW4" s="650"/>
      <c r="BX4" s="650"/>
      <c r="BY4" s="650"/>
      <c r="BZ4" s="650"/>
      <c r="CA4" s="650"/>
      <c r="CB4" s="650"/>
      <c r="CD4" s="647" t="s">
        <v>220</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x14ac:dyDescent="0.15">
      <c r="B5" s="651" t="s">
        <v>221</v>
      </c>
      <c r="C5" s="652"/>
      <c r="D5" s="652"/>
      <c r="E5" s="652"/>
      <c r="F5" s="652"/>
      <c r="G5" s="652"/>
      <c r="H5" s="652"/>
      <c r="I5" s="652"/>
      <c r="J5" s="652"/>
      <c r="K5" s="652"/>
      <c r="L5" s="652"/>
      <c r="M5" s="652"/>
      <c r="N5" s="652"/>
      <c r="O5" s="652"/>
      <c r="P5" s="652"/>
      <c r="Q5" s="653"/>
      <c r="R5" s="654">
        <v>5176164</v>
      </c>
      <c r="S5" s="655"/>
      <c r="T5" s="655"/>
      <c r="U5" s="655"/>
      <c r="V5" s="655"/>
      <c r="W5" s="655"/>
      <c r="X5" s="655"/>
      <c r="Y5" s="656"/>
      <c r="Z5" s="657">
        <v>19.3</v>
      </c>
      <c r="AA5" s="657"/>
      <c r="AB5" s="657"/>
      <c r="AC5" s="657"/>
      <c r="AD5" s="658">
        <v>5176164</v>
      </c>
      <c r="AE5" s="658"/>
      <c r="AF5" s="658"/>
      <c r="AG5" s="658"/>
      <c r="AH5" s="658"/>
      <c r="AI5" s="658"/>
      <c r="AJ5" s="658"/>
      <c r="AK5" s="658"/>
      <c r="AL5" s="659">
        <v>39</v>
      </c>
      <c r="AM5" s="660"/>
      <c r="AN5" s="660"/>
      <c r="AO5" s="661"/>
      <c r="AP5" s="651" t="s">
        <v>222</v>
      </c>
      <c r="AQ5" s="652"/>
      <c r="AR5" s="652"/>
      <c r="AS5" s="652"/>
      <c r="AT5" s="652"/>
      <c r="AU5" s="652"/>
      <c r="AV5" s="652"/>
      <c r="AW5" s="652"/>
      <c r="AX5" s="652"/>
      <c r="AY5" s="652"/>
      <c r="AZ5" s="652"/>
      <c r="BA5" s="652"/>
      <c r="BB5" s="652"/>
      <c r="BC5" s="652"/>
      <c r="BD5" s="652"/>
      <c r="BE5" s="652"/>
      <c r="BF5" s="653"/>
      <c r="BG5" s="665">
        <v>5144585</v>
      </c>
      <c r="BH5" s="666"/>
      <c r="BI5" s="666"/>
      <c r="BJ5" s="666"/>
      <c r="BK5" s="666"/>
      <c r="BL5" s="666"/>
      <c r="BM5" s="666"/>
      <c r="BN5" s="667"/>
      <c r="BO5" s="668">
        <v>99.4</v>
      </c>
      <c r="BP5" s="668"/>
      <c r="BQ5" s="668"/>
      <c r="BR5" s="668"/>
      <c r="BS5" s="669" t="s">
        <v>126</v>
      </c>
      <c r="BT5" s="669"/>
      <c r="BU5" s="669"/>
      <c r="BV5" s="669"/>
      <c r="BW5" s="669"/>
      <c r="BX5" s="669"/>
      <c r="BY5" s="669"/>
      <c r="BZ5" s="669"/>
      <c r="CA5" s="669"/>
      <c r="CB5" s="673"/>
      <c r="CD5" s="647" t="s">
        <v>217</v>
      </c>
      <c r="CE5" s="648"/>
      <c r="CF5" s="648"/>
      <c r="CG5" s="648"/>
      <c r="CH5" s="648"/>
      <c r="CI5" s="648"/>
      <c r="CJ5" s="648"/>
      <c r="CK5" s="648"/>
      <c r="CL5" s="648"/>
      <c r="CM5" s="648"/>
      <c r="CN5" s="648"/>
      <c r="CO5" s="648"/>
      <c r="CP5" s="648"/>
      <c r="CQ5" s="649"/>
      <c r="CR5" s="647" t="s">
        <v>224</v>
      </c>
      <c r="CS5" s="648"/>
      <c r="CT5" s="648"/>
      <c r="CU5" s="648"/>
      <c r="CV5" s="648"/>
      <c r="CW5" s="648"/>
      <c r="CX5" s="648"/>
      <c r="CY5" s="649"/>
      <c r="CZ5" s="647" t="s">
        <v>215</v>
      </c>
      <c r="DA5" s="648"/>
      <c r="DB5" s="648"/>
      <c r="DC5" s="649"/>
      <c r="DD5" s="647" t="s">
        <v>225</v>
      </c>
      <c r="DE5" s="648"/>
      <c r="DF5" s="648"/>
      <c r="DG5" s="648"/>
      <c r="DH5" s="648"/>
      <c r="DI5" s="648"/>
      <c r="DJ5" s="648"/>
      <c r="DK5" s="648"/>
      <c r="DL5" s="648"/>
      <c r="DM5" s="648"/>
      <c r="DN5" s="648"/>
      <c r="DO5" s="648"/>
      <c r="DP5" s="649"/>
      <c r="DQ5" s="647" t="s">
        <v>226</v>
      </c>
      <c r="DR5" s="648"/>
      <c r="DS5" s="648"/>
      <c r="DT5" s="648"/>
      <c r="DU5" s="648"/>
      <c r="DV5" s="648"/>
      <c r="DW5" s="648"/>
      <c r="DX5" s="648"/>
      <c r="DY5" s="648"/>
      <c r="DZ5" s="648"/>
      <c r="EA5" s="648"/>
      <c r="EB5" s="648"/>
      <c r="EC5" s="649"/>
    </row>
    <row r="6" spans="2:143" ht="11.25" customHeight="1" x14ac:dyDescent="0.15">
      <c r="B6" s="662" t="s">
        <v>227</v>
      </c>
      <c r="C6" s="663"/>
      <c r="D6" s="663"/>
      <c r="E6" s="663"/>
      <c r="F6" s="663"/>
      <c r="G6" s="663"/>
      <c r="H6" s="663"/>
      <c r="I6" s="663"/>
      <c r="J6" s="663"/>
      <c r="K6" s="663"/>
      <c r="L6" s="663"/>
      <c r="M6" s="663"/>
      <c r="N6" s="663"/>
      <c r="O6" s="663"/>
      <c r="P6" s="663"/>
      <c r="Q6" s="664"/>
      <c r="R6" s="665">
        <v>294253</v>
      </c>
      <c r="S6" s="666"/>
      <c r="T6" s="666"/>
      <c r="U6" s="666"/>
      <c r="V6" s="666"/>
      <c r="W6" s="666"/>
      <c r="X6" s="666"/>
      <c r="Y6" s="667"/>
      <c r="Z6" s="668">
        <v>1.1000000000000001</v>
      </c>
      <c r="AA6" s="668"/>
      <c r="AB6" s="668"/>
      <c r="AC6" s="668"/>
      <c r="AD6" s="669">
        <v>294253</v>
      </c>
      <c r="AE6" s="669"/>
      <c r="AF6" s="669"/>
      <c r="AG6" s="669"/>
      <c r="AH6" s="669"/>
      <c r="AI6" s="669"/>
      <c r="AJ6" s="669"/>
      <c r="AK6" s="669"/>
      <c r="AL6" s="670">
        <v>2.2000000000000002</v>
      </c>
      <c r="AM6" s="671"/>
      <c r="AN6" s="671"/>
      <c r="AO6" s="672"/>
      <c r="AP6" s="662" t="s">
        <v>228</v>
      </c>
      <c r="AQ6" s="663"/>
      <c r="AR6" s="663"/>
      <c r="AS6" s="663"/>
      <c r="AT6" s="663"/>
      <c r="AU6" s="663"/>
      <c r="AV6" s="663"/>
      <c r="AW6" s="663"/>
      <c r="AX6" s="663"/>
      <c r="AY6" s="663"/>
      <c r="AZ6" s="663"/>
      <c r="BA6" s="663"/>
      <c r="BB6" s="663"/>
      <c r="BC6" s="663"/>
      <c r="BD6" s="663"/>
      <c r="BE6" s="663"/>
      <c r="BF6" s="664"/>
      <c r="BG6" s="665">
        <v>5144585</v>
      </c>
      <c r="BH6" s="666"/>
      <c r="BI6" s="666"/>
      <c r="BJ6" s="666"/>
      <c r="BK6" s="666"/>
      <c r="BL6" s="666"/>
      <c r="BM6" s="666"/>
      <c r="BN6" s="667"/>
      <c r="BO6" s="668">
        <v>99.4</v>
      </c>
      <c r="BP6" s="668"/>
      <c r="BQ6" s="668"/>
      <c r="BR6" s="668"/>
      <c r="BS6" s="669" t="s">
        <v>126</v>
      </c>
      <c r="BT6" s="669"/>
      <c r="BU6" s="669"/>
      <c r="BV6" s="669"/>
      <c r="BW6" s="669"/>
      <c r="BX6" s="669"/>
      <c r="BY6" s="669"/>
      <c r="BZ6" s="669"/>
      <c r="CA6" s="669"/>
      <c r="CB6" s="673"/>
      <c r="CD6" s="676" t="s">
        <v>229</v>
      </c>
      <c r="CE6" s="677"/>
      <c r="CF6" s="677"/>
      <c r="CG6" s="677"/>
      <c r="CH6" s="677"/>
      <c r="CI6" s="677"/>
      <c r="CJ6" s="677"/>
      <c r="CK6" s="677"/>
      <c r="CL6" s="677"/>
      <c r="CM6" s="677"/>
      <c r="CN6" s="677"/>
      <c r="CO6" s="677"/>
      <c r="CP6" s="677"/>
      <c r="CQ6" s="678"/>
      <c r="CR6" s="665">
        <v>188292</v>
      </c>
      <c r="CS6" s="666"/>
      <c r="CT6" s="666"/>
      <c r="CU6" s="666"/>
      <c r="CV6" s="666"/>
      <c r="CW6" s="666"/>
      <c r="CX6" s="666"/>
      <c r="CY6" s="667"/>
      <c r="CZ6" s="659">
        <v>0.7</v>
      </c>
      <c r="DA6" s="660"/>
      <c r="DB6" s="660"/>
      <c r="DC6" s="679"/>
      <c r="DD6" s="674">
        <v>37901</v>
      </c>
      <c r="DE6" s="666"/>
      <c r="DF6" s="666"/>
      <c r="DG6" s="666"/>
      <c r="DH6" s="666"/>
      <c r="DI6" s="666"/>
      <c r="DJ6" s="666"/>
      <c r="DK6" s="666"/>
      <c r="DL6" s="666"/>
      <c r="DM6" s="666"/>
      <c r="DN6" s="666"/>
      <c r="DO6" s="666"/>
      <c r="DP6" s="667"/>
      <c r="DQ6" s="674">
        <v>176262</v>
      </c>
      <c r="DR6" s="666"/>
      <c r="DS6" s="666"/>
      <c r="DT6" s="666"/>
      <c r="DU6" s="666"/>
      <c r="DV6" s="666"/>
      <c r="DW6" s="666"/>
      <c r="DX6" s="666"/>
      <c r="DY6" s="666"/>
      <c r="DZ6" s="666"/>
      <c r="EA6" s="666"/>
      <c r="EB6" s="666"/>
      <c r="EC6" s="675"/>
    </row>
    <row r="7" spans="2:143" ht="11.25" customHeight="1" x14ac:dyDescent="0.15">
      <c r="B7" s="662" t="s">
        <v>230</v>
      </c>
      <c r="C7" s="663"/>
      <c r="D7" s="663"/>
      <c r="E7" s="663"/>
      <c r="F7" s="663"/>
      <c r="G7" s="663"/>
      <c r="H7" s="663"/>
      <c r="I7" s="663"/>
      <c r="J7" s="663"/>
      <c r="K7" s="663"/>
      <c r="L7" s="663"/>
      <c r="M7" s="663"/>
      <c r="N7" s="663"/>
      <c r="O7" s="663"/>
      <c r="P7" s="663"/>
      <c r="Q7" s="664"/>
      <c r="R7" s="665">
        <v>3231</v>
      </c>
      <c r="S7" s="666"/>
      <c r="T7" s="666"/>
      <c r="U7" s="666"/>
      <c r="V7" s="666"/>
      <c r="W7" s="666"/>
      <c r="X7" s="666"/>
      <c r="Y7" s="667"/>
      <c r="Z7" s="668">
        <v>0</v>
      </c>
      <c r="AA7" s="668"/>
      <c r="AB7" s="668"/>
      <c r="AC7" s="668"/>
      <c r="AD7" s="669">
        <v>3231</v>
      </c>
      <c r="AE7" s="669"/>
      <c r="AF7" s="669"/>
      <c r="AG7" s="669"/>
      <c r="AH7" s="669"/>
      <c r="AI7" s="669"/>
      <c r="AJ7" s="669"/>
      <c r="AK7" s="669"/>
      <c r="AL7" s="670">
        <v>0</v>
      </c>
      <c r="AM7" s="671"/>
      <c r="AN7" s="671"/>
      <c r="AO7" s="672"/>
      <c r="AP7" s="662" t="s">
        <v>231</v>
      </c>
      <c r="AQ7" s="663"/>
      <c r="AR7" s="663"/>
      <c r="AS7" s="663"/>
      <c r="AT7" s="663"/>
      <c r="AU7" s="663"/>
      <c r="AV7" s="663"/>
      <c r="AW7" s="663"/>
      <c r="AX7" s="663"/>
      <c r="AY7" s="663"/>
      <c r="AZ7" s="663"/>
      <c r="BA7" s="663"/>
      <c r="BB7" s="663"/>
      <c r="BC7" s="663"/>
      <c r="BD7" s="663"/>
      <c r="BE7" s="663"/>
      <c r="BF7" s="664"/>
      <c r="BG7" s="665">
        <v>2208460</v>
      </c>
      <c r="BH7" s="666"/>
      <c r="BI7" s="666"/>
      <c r="BJ7" s="666"/>
      <c r="BK7" s="666"/>
      <c r="BL7" s="666"/>
      <c r="BM7" s="666"/>
      <c r="BN7" s="667"/>
      <c r="BO7" s="668">
        <v>42.7</v>
      </c>
      <c r="BP7" s="668"/>
      <c r="BQ7" s="668"/>
      <c r="BR7" s="668"/>
      <c r="BS7" s="669" t="s">
        <v>126</v>
      </c>
      <c r="BT7" s="669"/>
      <c r="BU7" s="669"/>
      <c r="BV7" s="669"/>
      <c r="BW7" s="669"/>
      <c r="BX7" s="669"/>
      <c r="BY7" s="669"/>
      <c r="BZ7" s="669"/>
      <c r="CA7" s="669"/>
      <c r="CB7" s="673"/>
      <c r="CD7" s="680" t="s">
        <v>232</v>
      </c>
      <c r="CE7" s="681"/>
      <c r="CF7" s="681"/>
      <c r="CG7" s="681"/>
      <c r="CH7" s="681"/>
      <c r="CI7" s="681"/>
      <c r="CJ7" s="681"/>
      <c r="CK7" s="681"/>
      <c r="CL7" s="681"/>
      <c r="CM7" s="681"/>
      <c r="CN7" s="681"/>
      <c r="CO7" s="681"/>
      <c r="CP7" s="681"/>
      <c r="CQ7" s="682"/>
      <c r="CR7" s="665">
        <v>2443198</v>
      </c>
      <c r="CS7" s="666"/>
      <c r="CT7" s="666"/>
      <c r="CU7" s="666"/>
      <c r="CV7" s="666"/>
      <c r="CW7" s="666"/>
      <c r="CX7" s="666"/>
      <c r="CY7" s="667"/>
      <c r="CZ7" s="668">
        <v>9.6</v>
      </c>
      <c r="DA7" s="668"/>
      <c r="DB7" s="668"/>
      <c r="DC7" s="668"/>
      <c r="DD7" s="674">
        <v>22919</v>
      </c>
      <c r="DE7" s="666"/>
      <c r="DF7" s="666"/>
      <c r="DG7" s="666"/>
      <c r="DH7" s="666"/>
      <c r="DI7" s="666"/>
      <c r="DJ7" s="666"/>
      <c r="DK7" s="666"/>
      <c r="DL7" s="666"/>
      <c r="DM7" s="666"/>
      <c r="DN7" s="666"/>
      <c r="DO7" s="666"/>
      <c r="DP7" s="667"/>
      <c r="DQ7" s="674">
        <v>2203315</v>
      </c>
      <c r="DR7" s="666"/>
      <c r="DS7" s="666"/>
      <c r="DT7" s="666"/>
      <c r="DU7" s="666"/>
      <c r="DV7" s="666"/>
      <c r="DW7" s="666"/>
      <c r="DX7" s="666"/>
      <c r="DY7" s="666"/>
      <c r="DZ7" s="666"/>
      <c r="EA7" s="666"/>
      <c r="EB7" s="666"/>
      <c r="EC7" s="675"/>
    </row>
    <row r="8" spans="2:143" ht="11.25" customHeight="1" x14ac:dyDescent="0.15">
      <c r="B8" s="662" t="s">
        <v>233</v>
      </c>
      <c r="C8" s="663"/>
      <c r="D8" s="663"/>
      <c r="E8" s="663"/>
      <c r="F8" s="663"/>
      <c r="G8" s="663"/>
      <c r="H8" s="663"/>
      <c r="I8" s="663"/>
      <c r="J8" s="663"/>
      <c r="K8" s="663"/>
      <c r="L8" s="663"/>
      <c r="M8" s="663"/>
      <c r="N8" s="663"/>
      <c r="O8" s="663"/>
      <c r="P8" s="663"/>
      <c r="Q8" s="664"/>
      <c r="R8" s="665">
        <v>30814</v>
      </c>
      <c r="S8" s="666"/>
      <c r="T8" s="666"/>
      <c r="U8" s="666"/>
      <c r="V8" s="666"/>
      <c r="W8" s="666"/>
      <c r="X8" s="666"/>
      <c r="Y8" s="667"/>
      <c r="Z8" s="668">
        <v>0.1</v>
      </c>
      <c r="AA8" s="668"/>
      <c r="AB8" s="668"/>
      <c r="AC8" s="668"/>
      <c r="AD8" s="669">
        <v>30814</v>
      </c>
      <c r="AE8" s="669"/>
      <c r="AF8" s="669"/>
      <c r="AG8" s="669"/>
      <c r="AH8" s="669"/>
      <c r="AI8" s="669"/>
      <c r="AJ8" s="669"/>
      <c r="AK8" s="669"/>
      <c r="AL8" s="670">
        <v>0.2</v>
      </c>
      <c r="AM8" s="671"/>
      <c r="AN8" s="671"/>
      <c r="AO8" s="672"/>
      <c r="AP8" s="662" t="s">
        <v>234</v>
      </c>
      <c r="AQ8" s="663"/>
      <c r="AR8" s="663"/>
      <c r="AS8" s="663"/>
      <c r="AT8" s="663"/>
      <c r="AU8" s="663"/>
      <c r="AV8" s="663"/>
      <c r="AW8" s="663"/>
      <c r="AX8" s="663"/>
      <c r="AY8" s="663"/>
      <c r="AZ8" s="663"/>
      <c r="BA8" s="663"/>
      <c r="BB8" s="663"/>
      <c r="BC8" s="663"/>
      <c r="BD8" s="663"/>
      <c r="BE8" s="663"/>
      <c r="BF8" s="664"/>
      <c r="BG8" s="665">
        <v>81093</v>
      </c>
      <c r="BH8" s="666"/>
      <c r="BI8" s="666"/>
      <c r="BJ8" s="666"/>
      <c r="BK8" s="666"/>
      <c r="BL8" s="666"/>
      <c r="BM8" s="666"/>
      <c r="BN8" s="667"/>
      <c r="BO8" s="668">
        <v>1.6</v>
      </c>
      <c r="BP8" s="668"/>
      <c r="BQ8" s="668"/>
      <c r="BR8" s="668"/>
      <c r="BS8" s="669" t="s">
        <v>126</v>
      </c>
      <c r="BT8" s="669"/>
      <c r="BU8" s="669"/>
      <c r="BV8" s="669"/>
      <c r="BW8" s="669"/>
      <c r="BX8" s="669"/>
      <c r="BY8" s="669"/>
      <c r="BZ8" s="669"/>
      <c r="CA8" s="669"/>
      <c r="CB8" s="673"/>
      <c r="CD8" s="680" t="s">
        <v>235</v>
      </c>
      <c r="CE8" s="681"/>
      <c r="CF8" s="681"/>
      <c r="CG8" s="681"/>
      <c r="CH8" s="681"/>
      <c r="CI8" s="681"/>
      <c r="CJ8" s="681"/>
      <c r="CK8" s="681"/>
      <c r="CL8" s="681"/>
      <c r="CM8" s="681"/>
      <c r="CN8" s="681"/>
      <c r="CO8" s="681"/>
      <c r="CP8" s="681"/>
      <c r="CQ8" s="682"/>
      <c r="CR8" s="665">
        <v>8659375</v>
      </c>
      <c r="CS8" s="666"/>
      <c r="CT8" s="666"/>
      <c r="CU8" s="666"/>
      <c r="CV8" s="666"/>
      <c r="CW8" s="666"/>
      <c r="CX8" s="666"/>
      <c r="CY8" s="667"/>
      <c r="CZ8" s="668">
        <v>34.1</v>
      </c>
      <c r="DA8" s="668"/>
      <c r="DB8" s="668"/>
      <c r="DC8" s="668"/>
      <c r="DD8" s="674">
        <v>294135</v>
      </c>
      <c r="DE8" s="666"/>
      <c r="DF8" s="666"/>
      <c r="DG8" s="666"/>
      <c r="DH8" s="666"/>
      <c r="DI8" s="666"/>
      <c r="DJ8" s="666"/>
      <c r="DK8" s="666"/>
      <c r="DL8" s="666"/>
      <c r="DM8" s="666"/>
      <c r="DN8" s="666"/>
      <c r="DO8" s="666"/>
      <c r="DP8" s="667"/>
      <c r="DQ8" s="674">
        <v>3839625</v>
      </c>
      <c r="DR8" s="666"/>
      <c r="DS8" s="666"/>
      <c r="DT8" s="666"/>
      <c r="DU8" s="666"/>
      <c r="DV8" s="666"/>
      <c r="DW8" s="666"/>
      <c r="DX8" s="666"/>
      <c r="DY8" s="666"/>
      <c r="DZ8" s="666"/>
      <c r="EA8" s="666"/>
      <c r="EB8" s="666"/>
      <c r="EC8" s="675"/>
    </row>
    <row r="9" spans="2:143" ht="11.25" customHeight="1" x14ac:dyDescent="0.15">
      <c r="B9" s="662" t="s">
        <v>236</v>
      </c>
      <c r="C9" s="663"/>
      <c r="D9" s="663"/>
      <c r="E9" s="663"/>
      <c r="F9" s="663"/>
      <c r="G9" s="663"/>
      <c r="H9" s="663"/>
      <c r="I9" s="663"/>
      <c r="J9" s="663"/>
      <c r="K9" s="663"/>
      <c r="L9" s="663"/>
      <c r="M9" s="663"/>
      <c r="N9" s="663"/>
      <c r="O9" s="663"/>
      <c r="P9" s="663"/>
      <c r="Q9" s="664"/>
      <c r="R9" s="665">
        <v>36702</v>
      </c>
      <c r="S9" s="666"/>
      <c r="T9" s="666"/>
      <c r="U9" s="666"/>
      <c r="V9" s="666"/>
      <c r="W9" s="666"/>
      <c r="X9" s="666"/>
      <c r="Y9" s="667"/>
      <c r="Z9" s="668">
        <v>0.1</v>
      </c>
      <c r="AA9" s="668"/>
      <c r="AB9" s="668"/>
      <c r="AC9" s="668"/>
      <c r="AD9" s="669">
        <v>36702</v>
      </c>
      <c r="AE9" s="669"/>
      <c r="AF9" s="669"/>
      <c r="AG9" s="669"/>
      <c r="AH9" s="669"/>
      <c r="AI9" s="669"/>
      <c r="AJ9" s="669"/>
      <c r="AK9" s="669"/>
      <c r="AL9" s="670">
        <v>0.3</v>
      </c>
      <c r="AM9" s="671"/>
      <c r="AN9" s="671"/>
      <c r="AO9" s="672"/>
      <c r="AP9" s="662" t="s">
        <v>237</v>
      </c>
      <c r="AQ9" s="663"/>
      <c r="AR9" s="663"/>
      <c r="AS9" s="663"/>
      <c r="AT9" s="663"/>
      <c r="AU9" s="663"/>
      <c r="AV9" s="663"/>
      <c r="AW9" s="663"/>
      <c r="AX9" s="663"/>
      <c r="AY9" s="663"/>
      <c r="AZ9" s="663"/>
      <c r="BA9" s="663"/>
      <c r="BB9" s="663"/>
      <c r="BC9" s="663"/>
      <c r="BD9" s="663"/>
      <c r="BE9" s="663"/>
      <c r="BF9" s="664"/>
      <c r="BG9" s="665">
        <v>1964912</v>
      </c>
      <c r="BH9" s="666"/>
      <c r="BI9" s="666"/>
      <c r="BJ9" s="666"/>
      <c r="BK9" s="666"/>
      <c r="BL9" s="666"/>
      <c r="BM9" s="666"/>
      <c r="BN9" s="667"/>
      <c r="BO9" s="668">
        <v>38</v>
      </c>
      <c r="BP9" s="668"/>
      <c r="BQ9" s="668"/>
      <c r="BR9" s="668"/>
      <c r="BS9" s="669" t="s">
        <v>126</v>
      </c>
      <c r="BT9" s="669"/>
      <c r="BU9" s="669"/>
      <c r="BV9" s="669"/>
      <c r="BW9" s="669"/>
      <c r="BX9" s="669"/>
      <c r="BY9" s="669"/>
      <c r="BZ9" s="669"/>
      <c r="CA9" s="669"/>
      <c r="CB9" s="673"/>
      <c r="CD9" s="680" t="s">
        <v>238</v>
      </c>
      <c r="CE9" s="681"/>
      <c r="CF9" s="681"/>
      <c r="CG9" s="681"/>
      <c r="CH9" s="681"/>
      <c r="CI9" s="681"/>
      <c r="CJ9" s="681"/>
      <c r="CK9" s="681"/>
      <c r="CL9" s="681"/>
      <c r="CM9" s="681"/>
      <c r="CN9" s="681"/>
      <c r="CO9" s="681"/>
      <c r="CP9" s="681"/>
      <c r="CQ9" s="682"/>
      <c r="CR9" s="665">
        <v>2786860</v>
      </c>
      <c r="CS9" s="666"/>
      <c r="CT9" s="666"/>
      <c r="CU9" s="666"/>
      <c r="CV9" s="666"/>
      <c r="CW9" s="666"/>
      <c r="CX9" s="666"/>
      <c r="CY9" s="667"/>
      <c r="CZ9" s="668">
        <v>11</v>
      </c>
      <c r="DA9" s="668"/>
      <c r="DB9" s="668"/>
      <c r="DC9" s="668"/>
      <c r="DD9" s="674">
        <v>311365</v>
      </c>
      <c r="DE9" s="666"/>
      <c r="DF9" s="666"/>
      <c r="DG9" s="666"/>
      <c r="DH9" s="666"/>
      <c r="DI9" s="666"/>
      <c r="DJ9" s="666"/>
      <c r="DK9" s="666"/>
      <c r="DL9" s="666"/>
      <c r="DM9" s="666"/>
      <c r="DN9" s="666"/>
      <c r="DO9" s="666"/>
      <c r="DP9" s="667"/>
      <c r="DQ9" s="674">
        <v>2024619</v>
      </c>
      <c r="DR9" s="666"/>
      <c r="DS9" s="666"/>
      <c r="DT9" s="666"/>
      <c r="DU9" s="666"/>
      <c r="DV9" s="666"/>
      <c r="DW9" s="666"/>
      <c r="DX9" s="666"/>
      <c r="DY9" s="666"/>
      <c r="DZ9" s="666"/>
      <c r="EA9" s="666"/>
      <c r="EB9" s="666"/>
      <c r="EC9" s="675"/>
    </row>
    <row r="10" spans="2:143" ht="11.25" customHeight="1" x14ac:dyDescent="0.15">
      <c r="B10" s="662" t="s">
        <v>239</v>
      </c>
      <c r="C10" s="663"/>
      <c r="D10" s="663"/>
      <c r="E10" s="663"/>
      <c r="F10" s="663"/>
      <c r="G10" s="663"/>
      <c r="H10" s="663"/>
      <c r="I10" s="663"/>
      <c r="J10" s="663"/>
      <c r="K10" s="663"/>
      <c r="L10" s="663"/>
      <c r="M10" s="663"/>
      <c r="N10" s="663"/>
      <c r="O10" s="663"/>
      <c r="P10" s="663"/>
      <c r="Q10" s="664"/>
      <c r="R10" s="665" t="s">
        <v>126</v>
      </c>
      <c r="S10" s="666"/>
      <c r="T10" s="666"/>
      <c r="U10" s="666"/>
      <c r="V10" s="666"/>
      <c r="W10" s="666"/>
      <c r="X10" s="666"/>
      <c r="Y10" s="667"/>
      <c r="Z10" s="668" t="s">
        <v>126</v>
      </c>
      <c r="AA10" s="668"/>
      <c r="AB10" s="668"/>
      <c r="AC10" s="668"/>
      <c r="AD10" s="669" t="s">
        <v>126</v>
      </c>
      <c r="AE10" s="669"/>
      <c r="AF10" s="669"/>
      <c r="AG10" s="669"/>
      <c r="AH10" s="669"/>
      <c r="AI10" s="669"/>
      <c r="AJ10" s="669"/>
      <c r="AK10" s="669"/>
      <c r="AL10" s="670" t="s">
        <v>126</v>
      </c>
      <c r="AM10" s="671"/>
      <c r="AN10" s="671"/>
      <c r="AO10" s="672"/>
      <c r="AP10" s="662" t="s">
        <v>240</v>
      </c>
      <c r="AQ10" s="663"/>
      <c r="AR10" s="663"/>
      <c r="AS10" s="663"/>
      <c r="AT10" s="663"/>
      <c r="AU10" s="663"/>
      <c r="AV10" s="663"/>
      <c r="AW10" s="663"/>
      <c r="AX10" s="663"/>
      <c r="AY10" s="663"/>
      <c r="AZ10" s="663"/>
      <c r="BA10" s="663"/>
      <c r="BB10" s="663"/>
      <c r="BC10" s="663"/>
      <c r="BD10" s="663"/>
      <c r="BE10" s="663"/>
      <c r="BF10" s="664"/>
      <c r="BG10" s="665">
        <v>80225</v>
      </c>
      <c r="BH10" s="666"/>
      <c r="BI10" s="666"/>
      <c r="BJ10" s="666"/>
      <c r="BK10" s="666"/>
      <c r="BL10" s="666"/>
      <c r="BM10" s="666"/>
      <c r="BN10" s="667"/>
      <c r="BO10" s="668">
        <v>1.5</v>
      </c>
      <c r="BP10" s="668"/>
      <c r="BQ10" s="668"/>
      <c r="BR10" s="668"/>
      <c r="BS10" s="669" t="s">
        <v>126</v>
      </c>
      <c r="BT10" s="669"/>
      <c r="BU10" s="669"/>
      <c r="BV10" s="669"/>
      <c r="BW10" s="669"/>
      <c r="BX10" s="669"/>
      <c r="BY10" s="669"/>
      <c r="BZ10" s="669"/>
      <c r="CA10" s="669"/>
      <c r="CB10" s="673"/>
      <c r="CD10" s="680" t="s">
        <v>241</v>
      </c>
      <c r="CE10" s="681"/>
      <c r="CF10" s="681"/>
      <c r="CG10" s="681"/>
      <c r="CH10" s="681"/>
      <c r="CI10" s="681"/>
      <c r="CJ10" s="681"/>
      <c r="CK10" s="681"/>
      <c r="CL10" s="681"/>
      <c r="CM10" s="681"/>
      <c r="CN10" s="681"/>
      <c r="CO10" s="681"/>
      <c r="CP10" s="681"/>
      <c r="CQ10" s="682"/>
      <c r="CR10" s="665">
        <v>1668</v>
      </c>
      <c r="CS10" s="666"/>
      <c r="CT10" s="666"/>
      <c r="CU10" s="666"/>
      <c r="CV10" s="666"/>
      <c r="CW10" s="666"/>
      <c r="CX10" s="666"/>
      <c r="CY10" s="667"/>
      <c r="CZ10" s="668">
        <v>0</v>
      </c>
      <c r="DA10" s="668"/>
      <c r="DB10" s="668"/>
      <c r="DC10" s="668"/>
      <c r="DD10" s="674" t="s">
        <v>126</v>
      </c>
      <c r="DE10" s="666"/>
      <c r="DF10" s="666"/>
      <c r="DG10" s="666"/>
      <c r="DH10" s="666"/>
      <c r="DI10" s="666"/>
      <c r="DJ10" s="666"/>
      <c r="DK10" s="666"/>
      <c r="DL10" s="666"/>
      <c r="DM10" s="666"/>
      <c r="DN10" s="666"/>
      <c r="DO10" s="666"/>
      <c r="DP10" s="667"/>
      <c r="DQ10" s="674">
        <v>571</v>
      </c>
      <c r="DR10" s="666"/>
      <c r="DS10" s="666"/>
      <c r="DT10" s="666"/>
      <c r="DU10" s="666"/>
      <c r="DV10" s="666"/>
      <c r="DW10" s="666"/>
      <c r="DX10" s="666"/>
      <c r="DY10" s="666"/>
      <c r="DZ10" s="666"/>
      <c r="EA10" s="666"/>
      <c r="EB10" s="666"/>
      <c r="EC10" s="675"/>
    </row>
    <row r="11" spans="2:143" ht="11.25" customHeight="1" x14ac:dyDescent="0.15">
      <c r="B11" s="662" t="s">
        <v>242</v>
      </c>
      <c r="C11" s="663"/>
      <c r="D11" s="663"/>
      <c r="E11" s="663"/>
      <c r="F11" s="663"/>
      <c r="G11" s="663"/>
      <c r="H11" s="663"/>
      <c r="I11" s="663"/>
      <c r="J11" s="663"/>
      <c r="K11" s="663"/>
      <c r="L11" s="663"/>
      <c r="M11" s="663"/>
      <c r="N11" s="663"/>
      <c r="O11" s="663"/>
      <c r="P11" s="663"/>
      <c r="Q11" s="664"/>
      <c r="R11" s="665">
        <v>1030735</v>
      </c>
      <c r="S11" s="666"/>
      <c r="T11" s="666"/>
      <c r="U11" s="666"/>
      <c r="V11" s="666"/>
      <c r="W11" s="666"/>
      <c r="X11" s="666"/>
      <c r="Y11" s="667"/>
      <c r="Z11" s="670">
        <v>3.8</v>
      </c>
      <c r="AA11" s="671"/>
      <c r="AB11" s="671"/>
      <c r="AC11" s="683"/>
      <c r="AD11" s="674">
        <v>1030735</v>
      </c>
      <c r="AE11" s="666"/>
      <c r="AF11" s="666"/>
      <c r="AG11" s="666"/>
      <c r="AH11" s="666"/>
      <c r="AI11" s="666"/>
      <c r="AJ11" s="666"/>
      <c r="AK11" s="667"/>
      <c r="AL11" s="670">
        <v>7.8</v>
      </c>
      <c r="AM11" s="671"/>
      <c r="AN11" s="671"/>
      <c r="AO11" s="672"/>
      <c r="AP11" s="662" t="s">
        <v>243</v>
      </c>
      <c r="AQ11" s="663"/>
      <c r="AR11" s="663"/>
      <c r="AS11" s="663"/>
      <c r="AT11" s="663"/>
      <c r="AU11" s="663"/>
      <c r="AV11" s="663"/>
      <c r="AW11" s="663"/>
      <c r="AX11" s="663"/>
      <c r="AY11" s="663"/>
      <c r="AZ11" s="663"/>
      <c r="BA11" s="663"/>
      <c r="BB11" s="663"/>
      <c r="BC11" s="663"/>
      <c r="BD11" s="663"/>
      <c r="BE11" s="663"/>
      <c r="BF11" s="664"/>
      <c r="BG11" s="665">
        <v>82230</v>
      </c>
      <c r="BH11" s="666"/>
      <c r="BI11" s="666"/>
      <c r="BJ11" s="666"/>
      <c r="BK11" s="666"/>
      <c r="BL11" s="666"/>
      <c r="BM11" s="666"/>
      <c r="BN11" s="667"/>
      <c r="BO11" s="668">
        <v>1.6</v>
      </c>
      <c r="BP11" s="668"/>
      <c r="BQ11" s="668"/>
      <c r="BR11" s="668"/>
      <c r="BS11" s="669" t="s">
        <v>126</v>
      </c>
      <c r="BT11" s="669"/>
      <c r="BU11" s="669"/>
      <c r="BV11" s="669"/>
      <c r="BW11" s="669"/>
      <c r="BX11" s="669"/>
      <c r="BY11" s="669"/>
      <c r="BZ11" s="669"/>
      <c r="CA11" s="669"/>
      <c r="CB11" s="673"/>
      <c r="CD11" s="680" t="s">
        <v>244</v>
      </c>
      <c r="CE11" s="681"/>
      <c r="CF11" s="681"/>
      <c r="CG11" s="681"/>
      <c r="CH11" s="681"/>
      <c r="CI11" s="681"/>
      <c r="CJ11" s="681"/>
      <c r="CK11" s="681"/>
      <c r="CL11" s="681"/>
      <c r="CM11" s="681"/>
      <c r="CN11" s="681"/>
      <c r="CO11" s="681"/>
      <c r="CP11" s="681"/>
      <c r="CQ11" s="682"/>
      <c r="CR11" s="665">
        <v>664385</v>
      </c>
      <c r="CS11" s="666"/>
      <c r="CT11" s="666"/>
      <c r="CU11" s="666"/>
      <c r="CV11" s="666"/>
      <c r="CW11" s="666"/>
      <c r="CX11" s="666"/>
      <c r="CY11" s="667"/>
      <c r="CZ11" s="668">
        <v>2.6</v>
      </c>
      <c r="DA11" s="668"/>
      <c r="DB11" s="668"/>
      <c r="DC11" s="668"/>
      <c r="DD11" s="674">
        <v>16612</v>
      </c>
      <c r="DE11" s="666"/>
      <c r="DF11" s="666"/>
      <c r="DG11" s="666"/>
      <c r="DH11" s="666"/>
      <c r="DI11" s="666"/>
      <c r="DJ11" s="666"/>
      <c r="DK11" s="666"/>
      <c r="DL11" s="666"/>
      <c r="DM11" s="666"/>
      <c r="DN11" s="666"/>
      <c r="DO11" s="666"/>
      <c r="DP11" s="667"/>
      <c r="DQ11" s="674">
        <v>508089</v>
      </c>
      <c r="DR11" s="666"/>
      <c r="DS11" s="666"/>
      <c r="DT11" s="666"/>
      <c r="DU11" s="666"/>
      <c r="DV11" s="666"/>
      <c r="DW11" s="666"/>
      <c r="DX11" s="666"/>
      <c r="DY11" s="666"/>
      <c r="DZ11" s="666"/>
      <c r="EA11" s="666"/>
      <c r="EB11" s="666"/>
      <c r="EC11" s="675"/>
    </row>
    <row r="12" spans="2:143" ht="11.25" customHeight="1" x14ac:dyDescent="0.15">
      <c r="B12" s="662" t="s">
        <v>245</v>
      </c>
      <c r="C12" s="663"/>
      <c r="D12" s="663"/>
      <c r="E12" s="663"/>
      <c r="F12" s="663"/>
      <c r="G12" s="663"/>
      <c r="H12" s="663"/>
      <c r="I12" s="663"/>
      <c r="J12" s="663"/>
      <c r="K12" s="663"/>
      <c r="L12" s="663"/>
      <c r="M12" s="663"/>
      <c r="N12" s="663"/>
      <c r="O12" s="663"/>
      <c r="P12" s="663"/>
      <c r="Q12" s="664"/>
      <c r="R12" s="665">
        <v>25923</v>
      </c>
      <c r="S12" s="666"/>
      <c r="T12" s="666"/>
      <c r="U12" s="666"/>
      <c r="V12" s="666"/>
      <c r="W12" s="666"/>
      <c r="X12" s="666"/>
      <c r="Y12" s="667"/>
      <c r="Z12" s="668">
        <v>0.1</v>
      </c>
      <c r="AA12" s="668"/>
      <c r="AB12" s="668"/>
      <c r="AC12" s="668"/>
      <c r="AD12" s="669">
        <v>25923</v>
      </c>
      <c r="AE12" s="669"/>
      <c r="AF12" s="669"/>
      <c r="AG12" s="669"/>
      <c r="AH12" s="669"/>
      <c r="AI12" s="669"/>
      <c r="AJ12" s="669"/>
      <c r="AK12" s="669"/>
      <c r="AL12" s="670">
        <v>0.2</v>
      </c>
      <c r="AM12" s="671"/>
      <c r="AN12" s="671"/>
      <c r="AO12" s="672"/>
      <c r="AP12" s="662" t="s">
        <v>246</v>
      </c>
      <c r="AQ12" s="663"/>
      <c r="AR12" s="663"/>
      <c r="AS12" s="663"/>
      <c r="AT12" s="663"/>
      <c r="AU12" s="663"/>
      <c r="AV12" s="663"/>
      <c r="AW12" s="663"/>
      <c r="AX12" s="663"/>
      <c r="AY12" s="663"/>
      <c r="AZ12" s="663"/>
      <c r="BA12" s="663"/>
      <c r="BB12" s="663"/>
      <c r="BC12" s="663"/>
      <c r="BD12" s="663"/>
      <c r="BE12" s="663"/>
      <c r="BF12" s="664"/>
      <c r="BG12" s="665">
        <v>2321368</v>
      </c>
      <c r="BH12" s="666"/>
      <c r="BI12" s="666"/>
      <c r="BJ12" s="666"/>
      <c r="BK12" s="666"/>
      <c r="BL12" s="666"/>
      <c r="BM12" s="666"/>
      <c r="BN12" s="667"/>
      <c r="BO12" s="668">
        <v>44.8</v>
      </c>
      <c r="BP12" s="668"/>
      <c r="BQ12" s="668"/>
      <c r="BR12" s="668"/>
      <c r="BS12" s="669" t="s">
        <v>126</v>
      </c>
      <c r="BT12" s="669"/>
      <c r="BU12" s="669"/>
      <c r="BV12" s="669"/>
      <c r="BW12" s="669"/>
      <c r="BX12" s="669"/>
      <c r="BY12" s="669"/>
      <c r="BZ12" s="669"/>
      <c r="CA12" s="669"/>
      <c r="CB12" s="673"/>
      <c r="CD12" s="680" t="s">
        <v>247</v>
      </c>
      <c r="CE12" s="681"/>
      <c r="CF12" s="681"/>
      <c r="CG12" s="681"/>
      <c r="CH12" s="681"/>
      <c r="CI12" s="681"/>
      <c r="CJ12" s="681"/>
      <c r="CK12" s="681"/>
      <c r="CL12" s="681"/>
      <c r="CM12" s="681"/>
      <c r="CN12" s="681"/>
      <c r="CO12" s="681"/>
      <c r="CP12" s="681"/>
      <c r="CQ12" s="682"/>
      <c r="CR12" s="665">
        <v>363814</v>
      </c>
      <c r="CS12" s="666"/>
      <c r="CT12" s="666"/>
      <c r="CU12" s="666"/>
      <c r="CV12" s="666"/>
      <c r="CW12" s="666"/>
      <c r="CX12" s="666"/>
      <c r="CY12" s="667"/>
      <c r="CZ12" s="668">
        <v>1.4</v>
      </c>
      <c r="DA12" s="668"/>
      <c r="DB12" s="668"/>
      <c r="DC12" s="668"/>
      <c r="DD12" s="674">
        <v>1958</v>
      </c>
      <c r="DE12" s="666"/>
      <c r="DF12" s="666"/>
      <c r="DG12" s="666"/>
      <c r="DH12" s="666"/>
      <c r="DI12" s="666"/>
      <c r="DJ12" s="666"/>
      <c r="DK12" s="666"/>
      <c r="DL12" s="666"/>
      <c r="DM12" s="666"/>
      <c r="DN12" s="666"/>
      <c r="DO12" s="666"/>
      <c r="DP12" s="667"/>
      <c r="DQ12" s="674">
        <v>335752</v>
      </c>
      <c r="DR12" s="666"/>
      <c r="DS12" s="666"/>
      <c r="DT12" s="666"/>
      <c r="DU12" s="666"/>
      <c r="DV12" s="666"/>
      <c r="DW12" s="666"/>
      <c r="DX12" s="666"/>
      <c r="DY12" s="666"/>
      <c r="DZ12" s="666"/>
      <c r="EA12" s="666"/>
      <c r="EB12" s="666"/>
      <c r="EC12" s="675"/>
    </row>
    <row r="13" spans="2:143" ht="11.25" customHeight="1" x14ac:dyDescent="0.15">
      <c r="B13" s="662" t="s">
        <v>248</v>
      </c>
      <c r="C13" s="663"/>
      <c r="D13" s="663"/>
      <c r="E13" s="663"/>
      <c r="F13" s="663"/>
      <c r="G13" s="663"/>
      <c r="H13" s="663"/>
      <c r="I13" s="663"/>
      <c r="J13" s="663"/>
      <c r="K13" s="663"/>
      <c r="L13" s="663"/>
      <c r="M13" s="663"/>
      <c r="N13" s="663"/>
      <c r="O13" s="663"/>
      <c r="P13" s="663"/>
      <c r="Q13" s="664"/>
      <c r="R13" s="665" t="s">
        <v>126</v>
      </c>
      <c r="S13" s="666"/>
      <c r="T13" s="666"/>
      <c r="U13" s="666"/>
      <c r="V13" s="666"/>
      <c r="W13" s="666"/>
      <c r="X13" s="666"/>
      <c r="Y13" s="667"/>
      <c r="Z13" s="668" t="s">
        <v>126</v>
      </c>
      <c r="AA13" s="668"/>
      <c r="AB13" s="668"/>
      <c r="AC13" s="668"/>
      <c r="AD13" s="669" t="s">
        <v>126</v>
      </c>
      <c r="AE13" s="669"/>
      <c r="AF13" s="669"/>
      <c r="AG13" s="669"/>
      <c r="AH13" s="669"/>
      <c r="AI13" s="669"/>
      <c r="AJ13" s="669"/>
      <c r="AK13" s="669"/>
      <c r="AL13" s="670" t="s">
        <v>126</v>
      </c>
      <c r="AM13" s="671"/>
      <c r="AN13" s="671"/>
      <c r="AO13" s="672"/>
      <c r="AP13" s="662" t="s">
        <v>249</v>
      </c>
      <c r="AQ13" s="663"/>
      <c r="AR13" s="663"/>
      <c r="AS13" s="663"/>
      <c r="AT13" s="663"/>
      <c r="AU13" s="663"/>
      <c r="AV13" s="663"/>
      <c r="AW13" s="663"/>
      <c r="AX13" s="663"/>
      <c r="AY13" s="663"/>
      <c r="AZ13" s="663"/>
      <c r="BA13" s="663"/>
      <c r="BB13" s="663"/>
      <c r="BC13" s="663"/>
      <c r="BD13" s="663"/>
      <c r="BE13" s="663"/>
      <c r="BF13" s="664"/>
      <c r="BG13" s="665">
        <v>2320998</v>
      </c>
      <c r="BH13" s="666"/>
      <c r="BI13" s="666"/>
      <c r="BJ13" s="666"/>
      <c r="BK13" s="666"/>
      <c r="BL13" s="666"/>
      <c r="BM13" s="666"/>
      <c r="BN13" s="667"/>
      <c r="BO13" s="668">
        <v>44.8</v>
      </c>
      <c r="BP13" s="668"/>
      <c r="BQ13" s="668"/>
      <c r="BR13" s="668"/>
      <c r="BS13" s="669" t="s">
        <v>126</v>
      </c>
      <c r="BT13" s="669"/>
      <c r="BU13" s="669"/>
      <c r="BV13" s="669"/>
      <c r="BW13" s="669"/>
      <c r="BX13" s="669"/>
      <c r="BY13" s="669"/>
      <c r="BZ13" s="669"/>
      <c r="CA13" s="669"/>
      <c r="CB13" s="673"/>
      <c r="CD13" s="680" t="s">
        <v>250</v>
      </c>
      <c r="CE13" s="681"/>
      <c r="CF13" s="681"/>
      <c r="CG13" s="681"/>
      <c r="CH13" s="681"/>
      <c r="CI13" s="681"/>
      <c r="CJ13" s="681"/>
      <c r="CK13" s="681"/>
      <c r="CL13" s="681"/>
      <c r="CM13" s="681"/>
      <c r="CN13" s="681"/>
      <c r="CO13" s="681"/>
      <c r="CP13" s="681"/>
      <c r="CQ13" s="682"/>
      <c r="CR13" s="665">
        <v>2666249</v>
      </c>
      <c r="CS13" s="666"/>
      <c r="CT13" s="666"/>
      <c r="CU13" s="666"/>
      <c r="CV13" s="666"/>
      <c r="CW13" s="666"/>
      <c r="CX13" s="666"/>
      <c r="CY13" s="667"/>
      <c r="CZ13" s="668">
        <v>10.5</v>
      </c>
      <c r="DA13" s="668"/>
      <c r="DB13" s="668"/>
      <c r="DC13" s="668"/>
      <c r="DD13" s="674">
        <v>2166657</v>
      </c>
      <c r="DE13" s="666"/>
      <c r="DF13" s="666"/>
      <c r="DG13" s="666"/>
      <c r="DH13" s="666"/>
      <c r="DI13" s="666"/>
      <c r="DJ13" s="666"/>
      <c r="DK13" s="666"/>
      <c r="DL13" s="666"/>
      <c r="DM13" s="666"/>
      <c r="DN13" s="666"/>
      <c r="DO13" s="666"/>
      <c r="DP13" s="667"/>
      <c r="DQ13" s="674">
        <v>1038702</v>
      </c>
      <c r="DR13" s="666"/>
      <c r="DS13" s="666"/>
      <c r="DT13" s="666"/>
      <c r="DU13" s="666"/>
      <c r="DV13" s="666"/>
      <c r="DW13" s="666"/>
      <c r="DX13" s="666"/>
      <c r="DY13" s="666"/>
      <c r="DZ13" s="666"/>
      <c r="EA13" s="666"/>
      <c r="EB13" s="666"/>
      <c r="EC13" s="675"/>
    </row>
    <row r="14" spans="2:143" ht="11.25" customHeight="1" x14ac:dyDescent="0.15">
      <c r="B14" s="662" t="s">
        <v>251</v>
      </c>
      <c r="C14" s="663"/>
      <c r="D14" s="663"/>
      <c r="E14" s="663"/>
      <c r="F14" s="663"/>
      <c r="G14" s="663"/>
      <c r="H14" s="663"/>
      <c r="I14" s="663"/>
      <c r="J14" s="663"/>
      <c r="K14" s="663"/>
      <c r="L14" s="663"/>
      <c r="M14" s="663"/>
      <c r="N14" s="663"/>
      <c r="O14" s="663"/>
      <c r="P14" s="663"/>
      <c r="Q14" s="664"/>
      <c r="R14" s="665" t="s">
        <v>126</v>
      </c>
      <c r="S14" s="666"/>
      <c r="T14" s="666"/>
      <c r="U14" s="666"/>
      <c r="V14" s="666"/>
      <c r="W14" s="666"/>
      <c r="X14" s="666"/>
      <c r="Y14" s="667"/>
      <c r="Z14" s="668" t="s">
        <v>126</v>
      </c>
      <c r="AA14" s="668"/>
      <c r="AB14" s="668"/>
      <c r="AC14" s="668"/>
      <c r="AD14" s="669" t="s">
        <v>126</v>
      </c>
      <c r="AE14" s="669"/>
      <c r="AF14" s="669"/>
      <c r="AG14" s="669"/>
      <c r="AH14" s="669"/>
      <c r="AI14" s="669"/>
      <c r="AJ14" s="669"/>
      <c r="AK14" s="669"/>
      <c r="AL14" s="670" t="s">
        <v>126</v>
      </c>
      <c r="AM14" s="671"/>
      <c r="AN14" s="671"/>
      <c r="AO14" s="672"/>
      <c r="AP14" s="662" t="s">
        <v>252</v>
      </c>
      <c r="AQ14" s="663"/>
      <c r="AR14" s="663"/>
      <c r="AS14" s="663"/>
      <c r="AT14" s="663"/>
      <c r="AU14" s="663"/>
      <c r="AV14" s="663"/>
      <c r="AW14" s="663"/>
      <c r="AX14" s="663"/>
      <c r="AY14" s="663"/>
      <c r="AZ14" s="663"/>
      <c r="BA14" s="663"/>
      <c r="BB14" s="663"/>
      <c r="BC14" s="663"/>
      <c r="BD14" s="663"/>
      <c r="BE14" s="663"/>
      <c r="BF14" s="664"/>
      <c r="BG14" s="665">
        <v>189074</v>
      </c>
      <c r="BH14" s="666"/>
      <c r="BI14" s="666"/>
      <c r="BJ14" s="666"/>
      <c r="BK14" s="666"/>
      <c r="BL14" s="666"/>
      <c r="BM14" s="666"/>
      <c r="BN14" s="667"/>
      <c r="BO14" s="668">
        <v>3.7</v>
      </c>
      <c r="BP14" s="668"/>
      <c r="BQ14" s="668"/>
      <c r="BR14" s="668"/>
      <c r="BS14" s="669" t="s">
        <v>126</v>
      </c>
      <c r="BT14" s="669"/>
      <c r="BU14" s="669"/>
      <c r="BV14" s="669"/>
      <c r="BW14" s="669"/>
      <c r="BX14" s="669"/>
      <c r="BY14" s="669"/>
      <c r="BZ14" s="669"/>
      <c r="CA14" s="669"/>
      <c r="CB14" s="673"/>
      <c r="CD14" s="680" t="s">
        <v>253</v>
      </c>
      <c r="CE14" s="681"/>
      <c r="CF14" s="681"/>
      <c r="CG14" s="681"/>
      <c r="CH14" s="681"/>
      <c r="CI14" s="681"/>
      <c r="CJ14" s="681"/>
      <c r="CK14" s="681"/>
      <c r="CL14" s="681"/>
      <c r="CM14" s="681"/>
      <c r="CN14" s="681"/>
      <c r="CO14" s="681"/>
      <c r="CP14" s="681"/>
      <c r="CQ14" s="682"/>
      <c r="CR14" s="665">
        <v>1312011</v>
      </c>
      <c r="CS14" s="666"/>
      <c r="CT14" s="666"/>
      <c r="CU14" s="666"/>
      <c r="CV14" s="666"/>
      <c r="CW14" s="666"/>
      <c r="CX14" s="666"/>
      <c r="CY14" s="667"/>
      <c r="CZ14" s="668">
        <v>5.2</v>
      </c>
      <c r="DA14" s="668"/>
      <c r="DB14" s="668"/>
      <c r="DC14" s="668"/>
      <c r="DD14" s="674">
        <v>289342</v>
      </c>
      <c r="DE14" s="666"/>
      <c r="DF14" s="666"/>
      <c r="DG14" s="666"/>
      <c r="DH14" s="666"/>
      <c r="DI14" s="666"/>
      <c r="DJ14" s="666"/>
      <c r="DK14" s="666"/>
      <c r="DL14" s="666"/>
      <c r="DM14" s="666"/>
      <c r="DN14" s="666"/>
      <c r="DO14" s="666"/>
      <c r="DP14" s="667"/>
      <c r="DQ14" s="674">
        <v>979035</v>
      </c>
      <c r="DR14" s="666"/>
      <c r="DS14" s="666"/>
      <c r="DT14" s="666"/>
      <c r="DU14" s="666"/>
      <c r="DV14" s="666"/>
      <c r="DW14" s="666"/>
      <c r="DX14" s="666"/>
      <c r="DY14" s="666"/>
      <c r="DZ14" s="666"/>
      <c r="EA14" s="666"/>
      <c r="EB14" s="666"/>
      <c r="EC14" s="675"/>
    </row>
    <row r="15" spans="2:143" ht="11.25" customHeight="1" x14ac:dyDescent="0.15">
      <c r="B15" s="662" t="s">
        <v>254</v>
      </c>
      <c r="C15" s="663"/>
      <c r="D15" s="663"/>
      <c r="E15" s="663"/>
      <c r="F15" s="663"/>
      <c r="G15" s="663"/>
      <c r="H15" s="663"/>
      <c r="I15" s="663"/>
      <c r="J15" s="663"/>
      <c r="K15" s="663"/>
      <c r="L15" s="663"/>
      <c r="M15" s="663"/>
      <c r="N15" s="663"/>
      <c r="O15" s="663"/>
      <c r="P15" s="663"/>
      <c r="Q15" s="664"/>
      <c r="R15" s="665" t="s">
        <v>126</v>
      </c>
      <c r="S15" s="666"/>
      <c r="T15" s="666"/>
      <c r="U15" s="666"/>
      <c r="V15" s="666"/>
      <c r="W15" s="666"/>
      <c r="X15" s="666"/>
      <c r="Y15" s="667"/>
      <c r="Z15" s="668" t="s">
        <v>126</v>
      </c>
      <c r="AA15" s="668"/>
      <c r="AB15" s="668"/>
      <c r="AC15" s="668"/>
      <c r="AD15" s="669" t="s">
        <v>126</v>
      </c>
      <c r="AE15" s="669"/>
      <c r="AF15" s="669"/>
      <c r="AG15" s="669"/>
      <c r="AH15" s="669"/>
      <c r="AI15" s="669"/>
      <c r="AJ15" s="669"/>
      <c r="AK15" s="669"/>
      <c r="AL15" s="670" t="s">
        <v>126</v>
      </c>
      <c r="AM15" s="671"/>
      <c r="AN15" s="671"/>
      <c r="AO15" s="672"/>
      <c r="AP15" s="662" t="s">
        <v>255</v>
      </c>
      <c r="AQ15" s="663"/>
      <c r="AR15" s="663"/>
      <c r="AS15" s="663"/>
      <c r="AT15" s="663"/>
      <c r="AU15" s="663"/>
      <c r="AV15" s="663"/>
      <c r="AW15" s="663"/>
      <c r="AX15" s="663"/>
      <c r="AY15" s="663"/>
      <c r="AZ15" s="663"/>
      <c r="BA15" s="663"/>
      <c r="BB15" s="663"/>
      <c r="BC15" s="663"/>
      <c r="BD15" s="663"/>
      <c r="BE15" s="663"/>
      <c r="BF15" s="664"/>
      <c r="BG15" s="665">
        <v>425683</v>
      </c>
      <c r="BH15" s="666"/>
      <c r="BI15" s="666"/>
      <c r="BJ15" s="666"/>
      <c r="BK15" s="666"/>
      <c r="BL15" s="666"/>
      <c r="BM15" s="666"/>
      <c r="BN15" s="667"/>
      <c r="BO15" s="668">
        <v>8.1999999999999993</v>
      </c>
      <c r="BP15" s="668"/>
      <c r="BQ15" s="668"/>
      <c r="BR15" s="668"/>
      <c r="BS15" s="669" t="s">
        <v>126</v>
      </c>
      <c r="BT15" s="669"/>
      <c r="BU15" s="669"/>
      <c r="BV15" s="669"/>
      <c r="BW15" s="669"/>
      <c r="BX15" s="669"/>
      <c r="BY15" s="669"/>
      <c r="BZ15" s="669"/>
      <c r="CA15" s="669"/>
      <c r="CB15" s="673"/>
      <c r="CD15" s="680" t="s">
        <v>256</v>
      </c>
      <c r="CE15" s="681"/>
      <c r="CF15" s="681"/>
      <c r="CG15" s="681"/>
      <c r="CH15" s="681"/>
      <c r="CI15" s="681"/>
      <c r="CJ15" s="681"/>
      <c r="CK15" s="681"/>
      <c r="CL15" s="681"/>
      <c r="CM15" s="681"/>
      <c r="CN15" s="681"/>
      <c r="CO15" s="681"/>
      <c r="CP15" s="681"/>
      <c r="CQ15" s="682"/>
      <c r="CR15" s="665">
        <v>4072795</v>
      </c>
      <c r="CS15" s="666"/>
      <c r="CT15" s="666"/>
      <c r="CU15" s="666"/>
      <c r="CV15" s="666"/>
      <c r="CW15" s="666"/>
      <c r="CX15" s="666"/>
      <c r="CY15" s="667"/>
      <c r="CZ15" s="668">
        <v>16</v>
      </c>
      <c r="DA15" s="668"/>
      <c r="DB15" s="668"/>
      <c r="DC15" s="668"/>
      <c r="DD15" s="674">
        <v>2123318</v>
      </c>
      <c r="DE15" s="666"/>
      <c r="DF15" s="666"/>
      <c r="DG15" s="666"/>
      <c r="DH15" s="666"/>
      <c r="DI15" s="666"/>
      <c r="DJ15" s="666"/>
      <c r="DK15" s="666"/>
      <c r="DL15" s="666"/>
      <c r="DM15" s="666"/>
      <c r="DN15" s="666"/>
      <c r="DO15" s="666"/>
      <c r="DP15" s="667"/>
      <c r="DQ15" s="674">
        <v>2049328</v>
      </c>
      <c r="DR15" s="666"/>
      <c r="DS15" s="666"/>
      <c r="DT15" s="666"/>
      <c r="DU15" s="666"/>
      <c r="DV15" s="666"/>
      <c r="DW15" s="666"/>
      <c r="DX15" s="666"/>
      <c r="DY15" s="666"/>
      <c r="DZ15" s="666"/>
      <c r="EA15" s="666"/>
      <c r="EB15" s="666"/>
      <c r="EC15" s="675"/>
    </row>
    <row r="16" spans="2:143" ht="11.25" customHeight="1" x14ac:dyDescent="0.15">
      <c r="B16" s="662" t="s">
        <v>257</v>
      </c>
      <c r="C16" s="663"/>
      <c r="D16" s="663"/>
      <c r="E16" s="663"/>
      <c r="F16" s="663"/>
      <c r="G16" s="663"/>
      <c r="H16" s="663"/>
      <c r="I16" s="663"/>
      <c r="J16" s="663"/>
      <c r="K16" s="663"/>
      <c r="L16" s="663"/>
      <c r="M16" s="663"/>
      <c r="N16" s="663"/>
      <c r="O16" s="663"/>
      <c r="P16" s="663"/>
      <c r="Q16" s="664"/>
      <c r="R16" s="665">
        <v>25183</v>
      </c>
      <c r="S16" s="666"/>
      <c r="T16" s="666"/>
      <c r="U16" s="666"/>
      <c r="V16" s="666"/>
      <c r="W16" s="666"/>
      <c r="X16" s="666"/>
      <c r="Y16" s="667"/>
      <c r="Z16" s="668">
        <v>0.1</v>
      </c>
      <c r="AA16" s="668"/>
      <c r="AB16" s="668"/>
      <c r="AC16" s="668"/>
      <c r="AD16" s="669">
        <v>25183</v>
      </c>
      <c r="AE16" s="669"/>
      <c r="AF16" s="669"/>
      <c r="AG16" s="669"/>
      <c r="AH16" s="669"/>
      <c r="AI16" s="669"/>
      <c r="AJ16" s="669"/>
      <c r="AK16" s="669"/>
      <c r="AL16" s="670">
        <v>0.2</v>
      </c>
      <c r="AM16" s="671"/>
      <c r="AN16" s="671"/>
      <c r="AO16" s="672"/>
      <c r="AP16" s="662" t="s">
        <v>258</v>
      </c>
      <c r="AQ16" s="663"/>
      <c r="AR16" s="663"/>
      <c r="AS16" s="663"/>
      <c r="AT16" s="663"/>
      <c r="AU16" s="663"/>
      <c r="AV16" s="663"/>
      <c r="AW16" s="663"/>
      <c r="AX16" s="663"/>
      <c r="AY16" s="663"/>
      <c r="AZ16" s="663"/>
      <c r="BA16" s="663"/>
      <c r="BB16" s="663"/>
      <c r="BC16" s="663"/>
      <c r="BD16" s="663"/>
      <c r="BE16" s="663"/>
      <c r="BF16" s="664"/>
      <c r="BG16" s="665" t="s">
        <v>126</v>
      </c>
      <c r="BH16" s="666"/>
      <c r="BI16" s="666"/>
      <c r="BJ16" s="666"/>
      <c r="BK16" s="666"/>
      <c r="BL16" s="666"/>
      <c r="BM16" s="666"/>
      <c r="BN16" s="667"/>
      <c r="BO16" s="668" t="s">
        <v>126</v>
      </c>
      <c r="BP16" s="668"/>
      <c r="BQ16" s="668"/>
      <c r="BR16" s="668"/>
      <c r="BS16" s="669" t="s">
        <v>126</v>
      </c>
      <c r="BT16" s="669"/>
      <c r="BU16" s="669"/>
      <c r="BV16" s="669"/>
      <c r="BW16" s="669"/>
      <c r="BX16" s="669"/>
      <c r="BY16" s="669"/>
      <c r="BZ16" s="669"/>
      <c r="CA16" s="669"/>
      <c r="CB16" s="673"/>
      <c r="CD16" s="680" t="s">
        <v>259</v>
      </c>
      <c r="CE16" s="681"/>
      <c r="CF16" s="681"/>
      <c r="CG16" s="681"/>
      <c r="CH16" s="681"/>
      <c r="CI16" s="681"/>
      <c r="CJ16" s="681"/>
      <c r="CK16" s="681"/>
      <c r="CL16" s="681"/>
      <c r="CM16" s="681"/>
      <c r="CN16" s="681"/>
      <c r="CO16" s="681"/>
      <c r="CP16" s="681"/>
      <c r="CQ16" s="682"/>
      <c r="CR16" s="665">
        <v>5748</v>
      </c>
      <c r="CS16" s="666"/>
      <c r="CT16" s="666"/>
      <c r="CU16" s="666"/>
      <c r="CV16" s="666"/>
      <c r="CW16" s="666"/>
      <c r="CX16" s="666"/>
      <c r="CY16" s="667"/>
      <c r="CZ16" s="668">
        <v>0</v>
      </c>
      <c r="DA16" s="668"/>
      <c r="DB16" s="668"/>
      <c r="DC16" s="668"/>
      <c r="DD16" s="674" t="s">
        <v>126</v>
      </c>
      <c r="DE16" s="666"/>
      <c r="DF16" s="666"/>
      <c r="DG16" s="666"/>
      <c r="DH16" s="666"/>
      <c r="DI16" s="666"/>
      <c r="DJ16" s="666"/>
      <c r="DK16" s="666"/>
      <c r="DL16" s="666"/>
      <c r="DM16" s="666"/>
      <c r="DN16" s="666"/>
      <c r="DO16" s="666"/>
      <c r="DP16" s="667"/>
      <c r="DQ16" s="674">
        <v>969</v>
      </c>
      <c r="DR16" s="666"/>
      <c r="DS16" s="666"/>
      <c r="DT16" s="666"/>
      <c r="DU16" s="666"/>
      <c r="DV16" s="666"/>
      <c r="DW16" s="666"/>
      <c r="DX16" s="666"/>
      <c r="DY16" s="666"/>
      <c r="DZ16" s="666"/>
      <c r="EA16" s="666"/>
      <c r="EB16" s="666"/>
      <c r="EC16" s="675"/>
    </row>
    <row r="17" spans="2:133" ht="11.25" customHeight="1" x14ac:dyDescent="0.15">
      <c r="B17" s="662" t="s">
        <v>260</v>
      </c>
      <c r="C17" s="663"/>
      <c r="D17" s="663"/>
      <c r="E17" s="663"/>
      <c r="F17" s="663"/>
      <c r="G17" s="663"/>
      <c r="H17" s="663"/>
      <c r="I17" s="663"/>
      <c r="J17" s="663"/>
      <c r="K17" s="663"/>
      <c r="L17" s="663"/>
      <c r="M17" s="663"/>
      <c r="N17" s="663"/>
      <c r="O17" s="663"/>
      <c r="P17" s="663"/>
      <c r="Q17" s="664"/>
      <c r="R17" s="665">
        <v>42955</v>
      </c>
      <c r="S17" s="666"/>
      <c r="T17" s="666"/>
      <c r="U17" s="666"/>
      <c r="V17" s="666"/>
      <c r="W17" s="666"/>
      <c r="X17" s="666"/>
      <c r="Y17" s="667"/>
      <c r="Z17" s="668">
        <v>0.2</v>
      </c>
      <c r="AA17" s="668"/>
      <c r="AB17" s="668"/>
      <c r="AC17" s="668"/>
      <c r="AD17" s="669">
        <v>42955</v>
      </c>
      <c r="AE17" s="669"/>
      <c r="AF17" s="669"/>
      <c r="AG17" s="669"/>
      <c r="AH17" s="669"/>
      <c r="AI17" s="669"/>
      <c r="AJ17" s="669"/>
      <c r="AK17" s="669"/>
      <c r="AL17" s="670">
        <v>0.3</v>
      </c>
      <c r="AM17" s="671"/>
      <c r="AN17" s="671"/>
      <c r="AO17" s="672"/>
      <c r="AP17" s="662" t="s">
        <v>261</v>
      </c>
      <c r="AQ17" s="663"/>
      <c r="AR17" s="663"/>
      <c r="AS17" s="663"/>
      <c r="AT17" s="663"/>
      <c r="AU17" s="663"/>
      <c r="AV17" s="663"/>
      <c r="AW17" s="663"/>
      <c r="AX17" s="663"/>
      <c r="AY17" s="663"/>
      <c r="AZ17" s="663"/>
      <c r="BA17" s="663"/>
      <c r="BB17" s="663"/>
      <c r="BC17" s="663"/>
      <c r="BD17" s="663"/>
      <c r="BE17" s="663"/>
      <c r="BF17" s="664"/>
      <c r="BG17" s="665" t="s">
        <v>126</v>
      </c>
      <c r="BH17" s="666"/>
      <c r="BI17" s="666"/>
      <c r="BJ17" s="666"/>
      <c r="BK17" s="666"/>
      <c r="BL17" s="666"/>
      <c r="BM17" s="666"/>
      <c r="BN17" s="667"/>
      <c r="BO17" s="668" t="s">
        <v>126</v>
      </c>
      <c r="BP17" s="668"/>
      <c r="BQ17" s="668"/>
      <c r="BR17" s="668"/>
      <c r="BS17" s="669" t="s">
        <v>126</v>
      </c>
      <c r="BT17" s="669"/>
      <c r="BU17" s="669"/>
      <c r="BV17" s="669"/>
      <c r="BW17" s="669"/>
      <c r="BX17" s="669"/>
      <c r="BY17" s="669"/>
      <c r="BZ17" s="669"/>
      <c r="CA17" s="669"/>
      <c r="CB17" s="673"/>
      <c r="CD17" s="680" t="s">
        <v>262</v>
      </c>
      <c r="CE17" s="681"/>
      <c r="CF17" s="681"/>
      <c r="CG17" s="681"/>
      <c r="CH17" s="681"/>
      <c r="CI17" s="681"/>
      <c r="CJ17" s="681"/>
      <c r="CK17" s="681"/>
      <c r="CL17" s="681"/>
      <c r="CM17" s="681"/>
      <c r="CN17" s="681"/>
      <c r="CO17" s="681"/>
      <c r="CP17" s="681"/>
      <c r="CQ17" s="682"/>
      <c r="CR17" s="665">
        <v>2221097</v>
      </c>
      <c r="CS17" s="666"/>
      <c r="CT17" s="666"/>
      <c r="CU17" s="666"/>
      <c r="CV17" s="666"/>
      <c r="CW17" s="666"/>
      <c r="CX17" s="666"/>
      <c r="CY17" s="667"/>
      <c r="CZ17" s="668">
        <v>8.6999999999999993</v>
      </c>
      <c r="DA17" s="668"/>
      <c r="DB17" s="668"/>
      <c r="DC17" s="668"/>
      <c r="DD17" s="674" t="s">
        <v>126</v>
      </c>
      <c r="DE17" s="666"/>
      <c r="DF17" s="666"/>
      <c r="DG17" s="666"/>
      <c r="DH17" s="666"/>
      <c r="DI17" s="666"/>
      <c r="DJ17" s="666"/>
      <c r="DK17" s="666"/>
      <c r="DL17" s="666"/>
      <c r="DM17" s="666"/>
      <c r="DN17" s="666"/>
      <c r="DO17" s="666"/>
      <c r="DP17" s="667"/>
      <c r="DQ17" s="674">
        <v>2140943</v>
      </c>
      <c r="DR17" s="666"/>
      <c r="DS17" s="666"/>
      <c r="DT17" s="666"/>
      <c r="DU17" s="666"/>
      <c r="DV17" s="666"/>
      <c r="DW17" s="666"/>
      <c r="DX17" s="666"/>
      <c r="DY17" s="666"/>
      <c r="DZ17" s="666"/>
      <c r="EA17" s="666"/>
      <c r="EB17" s="666"/>
      <c r="EC17" s="675"/>
    </row>
    <row r="18" spans="2:133" ht="11.25" customHeight="1" x14ac:dyDescent="0.15">
      <c r="B18" s="662" t="s">
        <v>263</v>
      </c>
      <c r="C18" s="663"/>
      <c r="D18" s="663"/>
      <c r="E18" s="663"/>
      <c r="F18" s="663"/>
      <c r="G18" s="663"/>
      <c r="H18" s="663"/>
      <c r="I18" s="663"/>
      <c r="J18" s="663"/>
      <c r="K18" s="663"/>
      <c r="L18" s="663"/>
      <c r="M18" s="663"/>
      <c r="N18" s="663"/>
      <c r="O18" s="663"/>
      <c r="P18" s="663"/>
      <c r="Q18" s="664"/>
      <c r="R18" s="665">
        <v>85725</v>
      </c>
      <c r="S18" s="666"/>
      <c r="T18" s="666"/>
      <c r="U18" s="666"/>
      <c r="V18" s="666"/>
      <c r="W18" s="666"/>
      <c r="X18" s="666"/>
      <c r="Y18" s="667"/>
      <c r="Z18" s="668">
        <v>0.3</v>
      </c>
      <c r="AA18" s="668"/>
      <c r="AB18" s="668"/>
      <c r="AC18" s="668"/>
      <c r="AD18" s="669">
        <v>85725</v>
      </c>
      <c r="AE18" s="669"/>
      <c r="AF18" s="669"/>
      <c r="AG18" s="669"/>
      <c r="AH18" s="669"/>
      <c r="AI18" s="669"/>
      <c r="AJ18" s="669"/>
      <c r="AK18" s="669"/>
      <c r="AL18" s="670">
        <v>0.60000002384185791</v>
      </c>
      <c r="AM18" s="671"/>
      <c r="AN18" s="671"/>
      <c r="AO18" s="672"/>
      <c r="AP18" s="662" t="s">
        <v>264</v>
      </c>
      <c r="AQ18" s="663"/>
      <c r="AR18" s="663"/>
      <c r="AS18" s="663"/>
      <c r="AT18" s="663"/>
      <c r="AU18" s="663"/>
      <c r="AV18" s="663"/>
      <c r="AW18" s="663"/>
      <c r="AX18" s="663"/>
      <c r="AY18" s="663"/>
      <c r="AZ18" s="663"/>
      <c r="BA18" s="663"/>
      <c r="BB18" s="663"/>
      <c r="BC18" s="663"/>
      <c r="BD18" s="663"/>
      <c r="BE18" s="663"/>
      <c r="BF18" s="664"/>
      <c r="BG18" s="665" t="s">
        <v>126</v>
      </c>
      <c r="BH18" s="666"/>
      <c r="BI18" s="666"/>
      <c r="BJ18" s="666"/>
      <c r="BK18" s="666"/>
      <c r="BL18" s="666"/>
      <c r="BM18" s="666"/>
      <c r="BN18" s="667"/>
      <c r="BO18" s="668" t="s">
        <v>126</v>
      </c>
      <c r="BP18" s="668"/>
      <c r="BQ18" s="668"/>
      <c r="BR18" s="668"/>
      <c r="BS18" s="669" t="s">
        <v>126</v>
      </c>
      <c r="BT18" s="669"/>
      <c r="BU18" s="669"/>
      <c r="BV18" s="669"/>
      <c r="BW18" s="669"/>
      <c r="BX18" s="669"/>
      <c r="BY18" s="669"/>
      <c r="BZ18" s="669"/>
      <c r="CA18" s="669"/>
      <c r="CB18" s="673"/>
      <c r="CD18" s="680" t="s">
        <v>265</v>
      </c>
      <c r="CE18" s="681"/>
      <c r="CF18" s="681"/>
      <c r="CG18" s="681"/>
      <c r="CH18" s="681"/>
      <c r="CI18" s="681"/>
      <c r="CJ18" s="681"/>
      <c r="CK18" s="681"/>
      <c r="CL18" s="681"/>
      <c r="CM18" s="681"/>
      <c r="CN18" s="681"/>
      <c r="CO18" s="681"/>
      <c r="CP18" s="681"/>
      <c r="CQ18" s="682"/>
      <c r="CR18" s="665" t="s">
        <v>126</v>
      </c>
      <c r="CS18" s="666"/>
      <c r="CT18" s="666"/>
      <c r="CU18" s="666"/>
      <c r="CV18" s="666"/>
      <c r="CW18" s="666"/>
      <c r="CX18" s="666"/>
      <c r="CY18" s="667"/>
      <c r="CZ18" s="668" t="s">
        <v>126</v>
      </c>
      <c r="DA18" s="668"/>
      <c r="DB18" s="668"/>
      <c r="DC18" s="668"/>
      <c r="DD18" s="674" t="s">
        <v>126</v>
      </c>
      <c r="DE18" s="666"/>
      <c r="DF18" s="666"/>
      <c r="DG18" s="666"/>
      <c r="DH18" s="666"/>
      <c r="DI18" s="666"/>
      <c r="DJ18" s="666"/>
      <c r="DK18" s="666"/>
      <c r="DL18" s="666"/>
      <c r="DM18" s="666"/>
      <c r="DN18" s="666"/>
      <c r="DO18" s="666"/>
      <c r="DP18" s="667"/>
      <c r="DQ18" s="674" t="s">
        <v>126</v>
      </c>
      <c r="DR18" s="666"/>
      <c r="DS18" s="666"/>
      <c r="DT18" s="666"/>
      <c r="DU18" s="666"/>
      <c r="DV18" s="666"/>
      <c r="DW18" s="666"/>
      <c r="DX18" s="666"/>
      <c r="DY18" s="666"/>
      <c r="DZ18" s="666"/>
      <c r="EA18" s="666"/>
      <c r="EB18" s="666"/>
      <c r="EC18" s="675"/>
    </row>
    <row r="19" spans="2:133" ht="11.25" customHeight="1" x14ac:dyDescent="0.15">
      <c r="B19" s="662" t="s">
        <v>266</v>
      </c>
      <c r="C19" s="663"/>
      <c r="D19" s="663"/>
      <c r="E19" s="663"/>
      <c r="F19" s="663"/>
      <c r="G19" s="663"/>
      <c r="H19" s="663"/>
      <c r="I19" s="663"/>
      <c r="J19" s="663"/>
      <c r="K19" s="663"/>
      <c r="L19" s="663"/>
      <c r="M19" s="663"/>
      <c r="N19" s="663"/>
      <c r="O19" s="663"/>
      <c r="P19" s="663"/>
      <c r="Q19" s="664"/>
      <c r="R19" s="665">
        <v>27300</v>
      </c>
      <c r="S19" s="666"/>
      <c r="T19" s="666"/>
      <c r="U19" s="666"/>
      <c r="V19" s="666"/>
      <c r="W19" s="666"/>
      <c r="X19" s="666"/>
      <c r="Y19" s="667"/>
      <c r="Z19" s="668">
        <v>0.1</v>
      </c>
      <c r="AA19" s="668"/>
      <c r="AB19" s="668"/>
      <c r="AC19" s="668"/>
      <c r="AD19" s="669">
        <v>27300</v>
      </c>
      <c r="AE19" s="669"/>
      <c r="AF19" s="669"/>
      <c r="AG19" s="669"/>
      <c r="AH19" s="669"/>
      <c r="AI19" s="669"/>
      <c r="AJ19" s="669"/>
      <c r="AK19" s="669"/>
      <c r="AL19" s="670">
        <v>0.2</v>
      </c>
      <c r="AM19" s="671"/>
      <c r="AN19" s="671"/>
      <c r="AO19" s="672"/>
      <c r="AP19" s="662" t="s">
        <v>267</v>
      </c>
      <c r="AQ19" s="663"/>
      <c r="AR19" s="663"/>
      <c r="AS19" s="663"/>
      <c r="AT19" s="663"/>
      <c r="AU19" s="663"/>
      <c r="AV19" s="663"/>
      <c r="AW19" s="663"/>
      <c r="AX19" s="663"/>
      <c r="AY19" s="663"/>
      <c r="AZ19" s="663"/>
      <c r="BA19" s="663"/>
      <c r="BB19" s="663"/>
      <c r="BC19" s="663"/>
      <c r="BD19" s="663"/>
      <c r="BE19" s="663"/>
      <c r="BF19" s="664"/>
      <c r="BG19" s="665">
        <v>31579</v>
      </c>
      <c r="BH19" s="666"/>
      <c r="BI19" s="666"/>
      <c r="BJ19" s="666"/>
      <c r="BK19" s="666"/>
      <c r="BL19" s="666"/>
      <c r="BM19" s="666"/>
      <c r="BN19" s="667"/>
      <c r="BO19" s="668">
        <v>0.6</v>
      </c>
      <c r="BP19" s="668"/>
      <c r="BQ19" s="668"/>
      <c r="BR19" s="668"/>
      <c r="BS19" s="669" t="s">
        <v>126</v>
      </c>
      <c r="BT19" s="669"/>
      <c r="BU19" s="669"/>
      <c r="BV19" s="669"/>
      <c r="BW19" s="669"/>
      <c r="BX19" s="669"/>
      <c r="BY19" s="669"/>
      <c r="BZ19" s="669"/>
      <c r="CA19" s="669"/>
      <c r="CB19" s="673"/>
      <c r="CD19" s="680" t="s">
        <v>268</v>
      </c>
      <c r="CE19" s="681"/>
      <c r="CF19" s="681"/>
      <c r="CG19" s="681"/>
      <c r="CH19" s="681"/>
      <c r="CI19" s="681"/>
      <c r="CJ19" s="681"/>
      <c r="CK19" s="681"/>
      <c r="CL19" s="681"/>
      <c r="CM19" s="681"/>
      <c r="CN19" s="681"/>
      <c r="CO19" s="681"/>
      <c r="CP19" s="681"/>
      <c r="CQ19" s="682"/>
      <c r="CR19" s="665" t="s">
        <v>126</v>
      </c>
      <c r="CS19" s="666"/>
      <c r="CT19" s="666"/>
      <c r="CU19" s="666"/>
      <c r="CV19" s="666"/>
      <c r="CW19" s="666"/>
      <c r="CX19" s="666"/>
      <c r="CY19" s="667"/>
      <c r="CZ19" s="668" t="s">
        <v>126</v>
      </c>
      <c r="DA19" s="668"/>
      <c r="DB19" s="668"/>
      <c r="DC19" s="668"/>
      <c r="DD19" s="674" t="s">
        <v>126</v>
      </c>
      <c r="DE19" s="666"/>
      <c r="DF19" s="666"/>
      <c r="DG19" s="666"/>
      <c r="DH19" s="666"/>
      <c r="DI19" s="666"/>
      <c r="DJ19" s="666"/>
      <c r="DK19" s="666"/>
      <c r="DL19" s="666"/>
      <c r="DM19" s="666"/>
      <c r="DN19" s="666"/>
      <c r="DO19" s="666"/>
      <c r="DP19" s="667"/>
      <c r="DQ19" s="674" t="s">
        <v>126</v>
      </c>
      <c r="DR19" s="666"/>
      <c r="DS19" s="666"/>
      <c r="DT19" s="666"/>
      <c r="DU19" s="666"/>
      <c r="DV19" s="666"/>
      <c r="DW19" s="666"/>
      <c r="DX19" s="666"/>
      <c r="DY19" s="666"/>
      <c r="DZ19" s="666"/>
      <c r="EA19" s="666"/>
      <c r="EB19" s="666"/>
      <c r="EC19" s="675"/>
    </row>
    <row r="20" spans="2:133" ht="11.25" customHeight="1" x14ac:dyDescent="0.15">
      <c r="B20" s="662" t="s">
        <v>269</v>
      </c>
      <c r="C20" s="663"/>
      <c r="D20" s="663"/>
      <c r="E20" s="663"/>
      <c r="F20" s="663"/>
      <c r="G20" s="663"/>
      <c r="H20" s="663"/>
      <c r="I20" s="663"/>
      <c r="J20" s="663"/>
      <c r="K20" s="663"/>
      <c r="L20" s="663"/>
      <c r="M20" s="663"/>
      <c r="N20" s="663"/>
      <c r="O20" s="663"/>
      <c r="P20" s="663"/>
      <c r="Q20" s="664"/>
      <c r="R20" s="665">
        <v>7515</v>
      </c>
      <c r="S20" s="666"/>
      <c r="T20" s="666"/>
      <c r="U20" s="666"/>
      <c r="V20" s="666"/>
      <c r="W20" s="666"/>
      <c r="X20" s="666"/>
      <c r="Y20" s="667"/>
      <c r="Z20" s="668">
        <v>0</v>
      </c>
      <c r="AA20" s="668"/>
      <c r="AB20" s="668"/>
      <c r="AC20" s="668"/>
      <c r="AD20" s="669">
        <v>7515</v>
      </c>
      <c r="AE20" s="669"/>
      <c r="AF20" s="669"/>
      <c r="AG20" s="669"/>
      <c r="AH20" s="669"/>
      <c r="AI20" s="669"/>
      <c r="AJ20" s="669"/>
      <c r="AK20" s="669"/>
      <c r="AL20" s="670">
        <v>0.1</v>
      </c>
      <c r="AM20" s="671"/>
      <c r="AN20" s="671"/>
      <c r="AO20" s="672"/>
      <c r="AP20" s="662" t="s">
        <v>270</v>
      </c>
      <c r="AQ20" s="663"/>
      <c r="AR20" s="663"/>
      <c r="AS20" s="663"/>
      <c r="AT20" s="663"/>
      <c r="AU20" s="663"/>
      <c r="AV20" s="663"/>
      <c r="AW20" s="663"/>
      <c r="AX20" s="663"/>
      <c r="AY20" s="663"/>
      <c r="AZ20" s="663"/>
      <c r="BA20" s="663"/>
      <c r="BB20" s="663"/>
      <c r="BC20" s="663"/>
      <c r="BD20" s="663"/>
      <c r="BE20" s="663"/>
      <c r="BF20" s="664"/>
      <c r="BG20" s="665">
        <v>31579</v>
      </c>
      <c r="BH20" s="666"/>
      <c r="BI20" s="666"/>
      <c r="BJ20" s="666"/>
      <c r="BK20" s="666"/>
      <c r="BL20" s="666"/>
      <c r="BM20" s="666"/>
      <c r="BN20" s="667"/>
      <c r="BO20" s="668">
        <v>0.6</v>
      </c>
      <c r="BP20" s="668"/>
      <c r="BQ20" s="668"/>
      <c r="BR20" s="668"/>
      <c r="BS20" s="669" t="s">
        <v>126</v>
      </c>
      <c r="BT20" s="669"/>
      <c r="BU20" s="669"/>
      <c r="BV20" s="669"/>
      <c r="BW20" s="669"/>
      <c r="BX20" s="669"/>
      <c r="BY20" s="669"/>
      <c r="BZ20" s="669"/>
      <c r="CA20" s="669"/>
      <c r="CB20" s="673"/>
      <c r="CD20" s="680" t="s">
        <v>271</v>
      </c>
      <c r="CE20" s="681"/>
      <c r="CF20" s="681"/>
      <c r="CG20" s="681"/>
      <c r="CH20" s="681"/>
      <c r="CI20" s="681"/>
      <c r="CJ20" s="681"/>
      <c r="CK20" s="681"/>
      <c r="CL20" s="681"/>
      <c r="CM20" s="681"/>
      <c r="CN20" s="681"/>
      <c r="CO20" s="681"/>
      <c r="CP20" s="681"/>
      <c r="CQ20" s="682"/>
      <c r="CR20" s="665">
        <v>25385492</v>
      </c>
      <c r="CS20" s="666"/>
      <c r="CT20" s="666"/>
      <c r="CU20" s="666"/>
      <c r="CV20" s="666"/>
      <c r="CW20" s="666"/>
      <c r="CX20" s="666"/>
      <c r="CY20" s="667"/>
      <c r="CZ20" s="668">
        <v>100</v>
      </c>
      <c r="DA20" s="668"/>
      <c r="DB20" s="668"/>
      <c r="DC20" s="668"/>
      <c r="DD20" s="674">
        <v>5264207</v>
      </c>
      <c r="DE20" s="666"/>
      <c r="DF20" s="666"/>
      <c r="DG20" s="666"/>
      <c r="DH20" s="666"/>
      <c r="DI20" s="666"/>
      <c r="DJ20" s="666"/>
      <c r="DK20" s="666"/>
      <c r="DL20" s="666"/>
      <c r="DM20" s="666"/>
      <c r="DN20" s="666"/>
      <c r="DO20" s="666"/>
      <c r="DP20" s="667"/>
      <c r="DQ20" s="674">
        <v>15297210</v>
      </c>
      <c r="DR20" s="666"/>
      <c r="DS20" s="666"/>
      <c r="DT20" s="666"/>
      <c r="DU20" s="666"/>
      <c r="DV20" s="666"/>
      <c r="DW20" s="666"/>
      <c r="DX20" s="666"/>
      <c r="DY20" s="666"/>
      <c r="DZ20" s="666"/>
      <c r="EA20" s="666"/>
      <c r="EB20" s="666"/>
      <c r="EC20" s="675"/>
    </row>
    <row r="21" spans="2:133" ht="11.25" customHeight="1" x14ac:dyDescent="0.15">
      <c r="B21" s="662" t="s">
        <v>272</v>
      </c>
      <c r="C21" s="663"/>
      <c r="D21" s="663"/>
      <c r="E21" s="663"/>
      <c r="F21" s="663"/>
      <c r="G21" s="663"/>
      <c r="H21" s="663"/>
      <c r="I21" s="663"/>
      <c r="J21" s="663"/>
      <c r="K21" s="663"/>
      <c r="L21" s="663"/>
      <c r="M21" s="663"/>
      <c r="N21" s="663"/>
      <c r="O21" s="663"/>
      <c r="P21" s="663"/>
      <c r="Q21" s="664"/>
      <c r="R21" s="665">
        <v>1861</v>
      </c>
      <c r="S21" s="666"/>
      <c r="T21" s="666"/>
      <c r="U21" s="666"/>
      <c r="V21" s="666"/>
      <c r="W21" s="666"/>
      <c r="X21" s="666"/>
      <c r="Y21" s="667"/>
      <c r="Z21" s="668">
        <v>0</v>
      </c>
      <c r="AA21" s="668"/>
      <c r="AB21" s="668"/>
      <c r="AC21" s="668"/>
      <c r="AD21" s="669">
        <v>1861</v>
      </c>
      <c r="AE21" s="669"/>
      <c r="AF21" s="669"/>
      <c r="AG21" s="669"/>
      <c r="AH21" s="669"/>
      <c r="AI21" s="669"/>
      <c r="AJ21" s="669"/>
      <c r="AK21" s="669"/>
      <c r="AL21" s="670">
        <v>0</v>
      </c>
      <c r="AM21" s="671"/>
      <c r="AN21" s="671"/>
      <c r="AO21" s="672"/>
      <c r="AP21" s="684" t="s">
        <v>273</v>
      </c>
      <c r="AQ21" s="685"/>
      <c r="AR21" s="685"/>
      <c r="AS21" s="685"/>
      <c r="AT21" s="685"/>
      <c r="AU21" s="685"/>
      <c r="AV21" s="685"/>
      <c r="AW21" s="685"/>
      <c r="AX21" s="685"/>
      <c r="AY21" s="685"/>
      <c r="AZ21" s="685"/>
      <c r="BA21" s="685"/>
      <c r="BB21" s="685"/>
      <c r="BC21" s="685"/>
      <c r="BD21" s="685"/>
      <c r="BE21" s="685"/>
      <c r="BF21" s="686"/>
      <c r="BG21" s="665">
        <v>31579</v>
      </c>
      <c r="BH21" s="666"/>
      <c r="BI21" s="666"/>
      <c r="BJ21" s="666"/>
      <c r="BK21" s="666"/>
      <c r="BL21" s="666"/>
      <c r="BM21" s="666"/>
      <c r="BN21" s="667"/>
      <c r="BO21" s="668">
        <v>0.6</v>
      </c>
      <c r="BP21" s="668"/>
      <c r="BQ21" s="668"/>
      <c r="BR21" s="668"/>
      <c r="BS21" s="669" t="s">
        <v>126</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274</v>
      </c>
      <c r="C22" s="702"/>
      <c r="D22" s="702"/>
      <c r="E22" s="702"/>
      <c r="F22" s="702"/>
      <c r="G22" s="702"/>
      <c r="H22" s="702"/>
      <c r="I22" s="702"/>
      <c r="J22" s="702"/>
      <c r="K22" s="702"/>
      <c r="L22" s="702"/>
      <c r="M22" s="702"/>
      <c r="N22" s="702"/>
      <c r="O22" s="702"/>
      <c r="P22" s="702"/>
      <c r="Q22" s="703"/>
      <c r="R22" s="665">
        <v>49049</v>
      </c>
      <c r="S22" s="666"/>
      <c r="T22" s="666"/>
      <c r="U22" s="666"/>
      <c r="V22" s="666"/>
      <c r="W22" s="666"/>
      <c r="X22" s="666"/>
      <c r="Y22" s="667"/>
      <c r="Z22" s="668">
        <v>0.2</v>
      </c>
      <c r="AA22" s="668"/>
      <c r="AB22" s="668"/>
      <c r="AC22" s="668"/>
      <c r="AD22" s="669">
        <v>49049</v>
      </c>
      <c r="AE22" s="669"/>
      <c r="AF22" s="669"/>
      <c r="AG22" s="669"/>
      <c r="AH22" s="669"/>
      <c r="AI22" s="669"/>
      <c r="AJ22" s="669"/>
      <c r="AK22" s="669"/>
      <c r="AL22" s="670">
        <v>0.40000000596046448</v>
      </c>
      <c r="AM22" s="671"/>
      <c r="AN22" s="671"/>
      <c r="AO22" s="672"/>
      <c r="AP22" s="684" t="s">
        <v>275</v>
      </c>
      <c r="AQ22" s="685"/>
      <c r="AR22" s="685"/>
      <c r="AS22" s="685"/>
      <c r="AT22" s="685"/>
      <c r="AU22" s="685"/>
      <c r="AV22" s="685"/>
      <c r="AW22" s="685"/>
      <c r="AX22" s="685"/>
      <c r="AY22" s="685"/>
      <c r="AZ22" s="685"/>
      <c r="BA22" s="685"/>
      <c r="BB22" s="685"/>
      <c r="BC22" s="685"/>
      <c r="BD22" s="685"/>
      <c r="BE22" s="685"/>
      <c r="BF22" s="686"/>
      <c r="BG22" s="665" t="s">
        <v>126</v>
      </c>
      <c r="BH22" s="666"/>
      <c r="BI22" s="666"/>
      <c r="BJ22" s="666"/>
      <c r="BK22" s="666"/>
      <c r="BL22" s="666"/>
      <c r="BM22" s="666"/>
      <c r="BN22" s="667"/>
      <c r="BO22" s="668" t="s">
        <v>126</v>
      </c>
      <c r="BP22" s="668"/>
      <c r="BQ22" s="668"/>
      <c r="BR22" s="668"/>
      <c r="BS22" s="669" t="s">
        <v>126</v>
      </c>
      <c r="BT22" s="669"/>
      <c r="BU22" s="669"/>
      <c r="BV22" s="669"/>
      <c r="BW22" s="669"/>
      <c r="BX22" s="669"/>
      <c r="BY22" s="669"/>
      <c r="BZ22" s="669"/>
      <c r="CA22" s="669"/>
      <c r="CB22" s="673"/>
      <c r="CD22" s="647" t="s">
        <v>276</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277</v>
      </c>
      <c r="C23" s="663"/>
      <c r="D23" s="663"/>
      <c r="E23" s="663"/>
      <c r="F23" s="663"/>
      <c r="G23" s="663"/>
      <c r="H23" s="663"/>
      <c r="I23" s="663"/>
      <c r="J23" s="663"/>
      <c r="K23" s="663"/>
      <c r="L23" s="663"/>
      <c r="M23" s="663"/>
      <c r="N23" s="663"/>
      <c r="O23" s="663"/>
      <c r="P23" s="663"/>
      <c r="Q23" s="664"/>
      <c r="R23" s="665">
        <v>6945624</v>
      </c>
      <c r="S23" s="666"/>
      <c r="T23" s="666"/>
      <c r="U23" s="666"/>
      <c r="V23" s="666"/>
      <c r="W23" s="666"/>
      <c r="X23" s="666"/>
      <c r="Y23" s="667"/>
      <c r="Z23" s="668">
        <v>25.9</v>
      </c>
      <c r="AA23" s="668"/>
      <c r="AB23" s="668"/>
      <c r="AC23" s="668"/>
      <c r="AD23" s="669">
        <v>6505372</v>
      </c>
      <c r="AE23" s="669"/>
      <c r="AF23" s="669"/>
      <c r="AG23" s="669"/>
      <c r="AH23" s="669"/>
      <c r="AI23" s="669"/>
      <c r="AJ23" s="669"/>
      <c r="AK23" s="669"/>
      <c r="AL23" s="670">
        <v>49</v>
      </c>
      <c r="AM23" s="671"/>
      <c r="AN23" s="671"/>
      <c r="AO23" s="672"/>
      <c r="AP23" s="684" t="s">
        <v>278</v>
      </c>
      <c r="AQ23" s="685"/>
      <c r="AR23" s="685"/>
      <c r="AS23" s="685"/>
      <c r="AT23" s="685"/>
      <c r="AU23" s="685"/>
      <c r="AV23" s="685"/>
      <c r="AW23" s="685"/>
      <c r="AX23" s="685"/>
      <c r="AY23" s="685"/>
      <c r="AZ23" s="685"/>
      <c r="BA23" s="685"/>
      <c r="BB23" s="685"/>
      <c r="BC23" s="685"/>
      <c r="BD23" s="685"/>
      <c r="BE23" s="685"/>
      <c r="BF23" s="686"/>
      <c r="BG23" s="665" t="s">
        <v>126</v>
      </c>
      <c r="BH23" s="666"/>
      <c r="BI23" s="666"/>
      <c r="BJ23" s="666"/>
      <c r="BK23" s="666"/>
      <c r="BL23" s="666"/>
      <c r="BM23" s="666"/>
      <c r="BN23" s="667"/>
      <c r="BO23" s="668" t="s">
        <v>126</v>
      </c>
      <c r="BP23" s="668"/>
      <c r="BQ23" s="668"/>
      <c r="BR23" s="668"/>
      <c r="BS23" s="669" t="s">
        <v>126</v>
      </c>
      <c r="BT23" s="669"/>
      <c r="BU23" s="669"/>
      <c r="BV23" s="669"/>
      <c r="BW23" s="669"/>
      <c r="BX23" s="669"/>
      <c r="BY23" s="669"/>
      <c r="BZ23" s="669"/>
      <c r="CA23" s="669"/>
      <c r="CB23" s="673"/>
      <c r="CD23" s="647" t="s">
        <v>217</v>
      </c>
      <c r="CE23" s="648"/>
      <c r="CF23" s="648"/>
      <c r="CG23" s="648"/>
      <c r="CH23" s="648"/>
      <c r="CI23" s="648"/>
      <c r="CJ23" s="648"/>
      <c r="CK23" s="648"/>
      <c r="CL23" s="648"/>
      <c r="CM23" s="648"/>
      <c r="CN23" s="648"/>
      <c r="CO23" s="648"/>
      <c r="CP23" s="648"/>
      <c r="CQ23" s="649"/>
      <c r="CR23" s="647" t="s">
        <v>279</v>
      </c>
      <c r="CS23" s="648"/>
      <c r="CT23" s="648"/>
      <c r="CU23" s="648"/>
      <c r="CV23" s="648"/>
      <c r="CW23" s="648"/>
      <c r="CX23" s="648"/>
      <c r="CY23" s="649"/>
      <c r="CZ23" s="647" t="s">
        <v>280</v>
      </c>
      <c r="DA23" s="648"/>
      <c r="DB23" s="648"/>
      <c r="DC23" s="649"/>
      <c r="DD23" s="647" t="s">
        <v>281</v>
      </c>
      <c r="DE23" s="648"/>
      <c r="DF23" s="648"/>
      <c r="DG23" s="648"/>
      <c r="DH23" s="648"/>
      <c r="DI23" s="648"/>
      <c r="DJ23" s="648"/>
      <c r="DK23" s="649"/>
      <c r="DL23" s="696" t="s">
        <v>282</v>
      </c>
      <c r="DM23" s="697"/>
      <c r="DN23" s="697"/>
      <c r="DO23" s="697"/>
      <c r="DP23" s="697"/>
      <c r="DQ23" s="697"/>
      <c r="DR23" s="697"/>
      <c r="DS23" s="697"/>
      <c r="DT23" s="697"/>
      <c r="DU23" s="697"/>
      <c r="DV23" s="698"/>
      <c r="DW23" s="647" t="s">
        <v>283</v>
      </c>
      <c r="DX23" s="648"/>
      <c r="DY23" s="648"/>
      <c r="DZ23" s="648"/>
      <c r="EA23" s="648"/>
      <c r="EB23" s="648"/>
      <c r="EC23" s="649"/>
    </row>
    <row r="24" spans="2:133" ht="11.25" customHeight="1" x14ac:dyDescent="0.15">
      <c r="B24" s="662" t="s">
        <v>284</v>
      </c>
      <c r="C24" s="663"/>
      <c r="D24" s="663"/>
      <c r="E24" s="663"/>
      <c r="F24" s="663"/>
      <c r="G24" s="663"/>
      <c r="H24" s="663"/>
      <c r="I24" s="663"/>
      <c r="J24" s="663"/>
      <c r="K24" s="663"/>
      <c r="L24" s="663"/>
      <c r="M24" s="663"/>
      <c r="N24" s="663"/>
      <c r="O24" s="663"/>
      <c r="P24" s="663"/>
      <c r="Q24" s="664"/>
      <c r="R24" s="665">
        <v>6505372</v>
      </c>
      <c r="S24" s="666"/>
      <c r="T24" s="666"/>
      <c r="U24" s="666"/>
      <c r="V24" s="666"/>
      <c r="W24" s="666"/>
      <c r="X24" s="666"/>
      <c r="Y24" s="667"/>
      <c r="Z24" s="668">
        <v>24.2</v>
      </c>
      <c r="AA24" s="668"/>
      <c r="AB24" s="668"/>
      <c r="AC24" s="668"/>
      <c r="AD24" s="669">
        <v>6505372</v>
      </c>
      <c r="AE24" s="669"/>
      <c r="AF24" s="669"/>
      <c r="AG24" s="669"/>
      <c r="AH24" s="669"/>
      <c r="AI24" s="669"/>
      <c r="AJ24" s="669"/>
      <c r="AK24" s="669"/>
      <c r="AL24" s="670">
        <v>49</v>
      </c>
      <c r="AM24" s="671"/>
      <c r="AN24" s="671"/>
      <c r="AO24" s="672"/>
      <c r="AP24" s="684" t="s">
        <v>285</v>
      </c>
      <c r="AQ24" s="685"/>
      <c r="AR24" s="685"/>
      <c r="AS24" s="685"/>
      <c r="AT24" s="685"/>
      <c r="AU24" s="685"/>
      <c r="AV24" s="685"/>
      <c r="AW24" s="685"/>
      <c r="AX24" s="685"/>
      <c r="AY24" s="685"/>
      <c r="AZ24" s="685"/>
      <c r="BA24" s="685"/>
      <c r="BB24" s="685"/>
      <c r="BC24" s="685"/>
      <c r="BD24" s="685"/>
      <c r="BE24" s="685"/>
      <c r="BF24" s="686"/>
      <c r="BG24" s="665" t="s">
        <v>126</v>
      </c>
      <c r="BH24" s="666"/>
      <c r="BI24" s="666"/>
      <c r="BJ24" s="666"/>
      <c r="BK24" s="666"/>
      <c r="BL24" s="666"/>
      <c r="BM24" s="666"/>
      <c r="BN24" s="667"/>
      <c r="BO24" s="668" t="s">
        <v>126</v>
      </c>
      <c r="BP24" s="668"/>
      <c r="BQ24" s="668"/>
      <c r="BR24" s="668"/>
      <c r="BS24" s="669" t="s">
        <v>126</v>
      </c>
      <c r="BT24" s="669"/>
      <c r="BU24" s="669"/>
      <c r="BV24" s="669"/>
      <c r="BW24" s="669"/>
      <c r="BX24" s="669"/>
      <c r="BY24" s="669"/>
      <c r="BZ24" s="669"/>
      <c r="CA24" s="669"/>
      <c r="CB24" s="673"/>
      <c r="CD24" s="676" t="s">
        <v>286</v>
      </c>
      <c r="CE24" s="677"/>
      <c r="CF24" s="677"/>
      <c r="CG24" s="677"/>
      <c r="CH24" s="677"/>
      <c r="CI24" s="677"/>
      <c r="CJ24" s="677"/>
      <c r="CK24" s="677"/>
      <c r="CL24" s="677"/>
      <c r="CM24" s="677"/>
      <c r="CN24" s="677"/>
      <c r="CO24" s="677"/>
      <c r="CP24" s="677"/>
      <c r="CQ24" s="678"/>
      <c r="CR24" s="654">
        <v>10547936</v>
      </c>
      <c r="CS24" s="655"/>
      <c r="CT24" s="655"/>
      <c r="CU24" s="655"/>
      <c r="CV24" s="655"/>
      <c r="CW24" s="655"/>
      <c r="CX24" s="655"/>
      <c r="CY24" s="656"/>
      <c r="CZ24" s="659">
        <v>41.6</v>
      </c>
      <c r="DA24" s="660"/>
      <c r="DB24" s="660"/>
      <c r="DC24" s="679"/>
      <c r="DD24" s="704">
        <v>6188933</v>
      </c>
      <c r="DE24" s="655"/>
      <c r="DF24" s="655"/>
      <c r="DG24" s="655"/>
      <c r="DH24" s="655"/>
      <c r="DI24" s="655"/>
      <c r="DJ24" s="655"/>
      <c r="DK24" s="656"/>
      <c r="DL24" s="704">
        <v>6076074</v>
      </c>
      <c r="DM24" s="655"/>
      <c r="DN24" s="655"/>
      <c r="DO24" s="655"/>
      <c r="DP24" s="655"/>
      <c r="DQ24" s="655"/>
      <c r="DR24" s="655"/>
      <c r="DS24" s="655"/>
      <c r="DT24" s="655"/>
      <c r="DU24" s="655"/>
      <c r="DV24" s="656"/>
      <c r="DW24" s="659">
        <v>43.6</v>
      </c>
      <c r="DX24" s="660"/>
      <c r="DY24" s="660"/>
      <c r="DZ24" s="660"/>
      <c r="EA24" s="660"/>
      <c r="EB24" s="660"/>
      <c r="EC24" s="661"/>
    </row>
    <row r="25" spans="2:133" ht="11.25" customHeight="1" x14ac:dyDescent="0.15">
      <c r="B25" s="662" t="s">
        <v>287</v>
      </c>
      <c r="C25" s="663"/>
      <c r="D25" s="663"/>
      <c r="E25" s="663"/>
      <c r="F25" s="663"/>
      <c r="G25" s="663"/>
      <c r="H25" s="663"/>
      <c r="I25" s="663"/>
      <c r="J25" s="663"/>
      <c r="K25" s="663"/>
      <c r="L25" s="663"/>
      <c r="M25" s="663"/>
      <c r="N25" s="663"/>
      <c r="O25" s="663"/>
      <c r="P25" s="663"/>
      <c r="Q25" s="664"/>
      <c r="R25" s="665">
        <v>420690</v>
      </c>
      <c r="S25" s="666"/>
      <c r="T25" s="666"/>
      <c r="U25" s="666"/>
      <c r="V25" s="666"/>
      <c r="W25" s="666"/>
      <c r="X25" s="666"/>
      <c r="Y25" s="667"/>
      <c r="Z25" s="668">
        <v>1.6</v>
      </c>
      <c r="AA25" s="668"/>
      <c r="AB25" s="668"/>
      <c r="AC25" s="668"/>
      <c r="AD25" s="669" t="s">
        <v>126</v>
      </c>
      <c r="AE25" s="669"/>
      <c r="AF25" s="669"/>
      <c r="AG25" s="669"/>
      <c r="AH25" s="669"/>
      <c r="AI25" s="669"/>
      <c r="AJ25" s="669"/>
      <c r="AK25" s="669"/>
      <c r="AL25" s="670" t="s">
        <v>126</v>
      </c>
      <c r="AM25" s="671"/>
      <c r="AN25" s="671"/>
      <c r="AO25" s="672"/>
      <c r="AP25" s="684" t="s">
        <v>288</v>
      </c>
      <c r="AQ25" s="685"/>
      <c r="AR25" s="685"/>
      <c r="AS25" s="685"/>
      <c r="AT25" s="685"/>
      <c r="AU25" s="685"/>
      <c r="AV25" s="685"/>
      <c r="AW25" s="685"/>
      <c r="AX25" s="685"/>
      <c r="AY25" s="685"/>
      <c r="AZ25" s="685"/>
      <c r="BA25" s="685"/>
      <c r="BB25" s="685"/>
      <c r="BC25" s="685"/>
      <c r="BD25" s="685"/>
      <c r="BE25" s="685"/>
      <c r="BF25" s="686"/>
      <c r="BG25" s="665" t="s">
        <v>126</v>
      </c>
      <c r="BH25" s="666"/>
      <c r="BI25" s="666"/>
      <c r="BJ25" s="666"/>
      <c r="BK25" s="666"/>
      <c r="BL25" s="666"/>
      <c r="BM25" s="666"/>
      <c r="BN25" s="667"/>
      <c r="BO25" s="668" t="s">
        <v>126</v>
      </c>
      <c r="BP25" s="668"/>
      <c r="BQ25" s="668"/>
      <c r="BR25" s="668"/>
      <c r="BS25" s="669" t="s">
        <v>126</v>
      </c>
      <c r="BT25" s="669"/>
      <c r="BU25" s="669"/>
      <c r="BV25" s="669"/>
      <c r="BW25" s="669"/>
      <c r="BX25" s="669"/>
      <c r="BY25" s="669"/>
      <c r="BZ25" s="669"/>
      <c r="CA25" s="669"/>
      <c r="CB25" s="673"/>
      <c r="CD25" s="680" t="s">
        <v>289</v>
      </c>
      <c r="CE25" s="681"/>
      <c r="CF25" s="681"/>
      <c r="CG25" s="681"/>
      <c r="CH25" s="681"/>
      <c r="CI25" s="681"/>
      <c r="CJ25" s="681"/>
      <c r="CK25" s="681"/>
      <c r="CL25" s="681"/>
      <c r="CM25" s="681"/>
      <c r="CN25" s="681"/>
      <c r="CO25" s="681"/>
      <c r="CP25" s="681"/>
      <c r="CQ25" s="682"/>
      <c r="CR25" s="665">
        <v>3000639</v>
      </c>
      <c r="CS25" s="705"/>
      <c r="CT25" s="705"/>
      <c r="CU25" s="705"/>
      <c r="CV25" s="705"/>
      <c r="CW25" s="705"/>
      <c r="CX25" s="705"/>
      <c r="CY25" s="706"/>
      <c r="CZ25" s="670">
        <v>11.8</v>
      </c>
      <c r="DA25" s="699"/>
      <c r="DB25" s="699"/>
      <c r="DC25" s="707"/>
      <c r="DD25" s="674">
        <v>2849083</v>
      </c>
      <c r="DE25" s="705"/>
      <c r="DF25" s="705"/>
      <c r="DG25" s="705"/>
      <c r="DH25" s="705"/>
      <c r="DI25" s="705"/>
      <c r="DJ25" s="705"/>
      <c r="DK25" s="706"/>
      <c r="DL25" s="674">
        <v>2829437</v>
      </c>
      <c r="DM25" s="705"/>
      <c r="DN25" s="705"/>
      <c r="DO25" s="705"/>
      <c r="DP25" s="705"/>
      <c r="DQ25" s="705"/>
      <c r="DR25" s="705"/>
      <c r="DS25" s="705"/>
      <c r="DT25" s="705"/>
      <c r="DU25" s="705"/>
      <c r="DV25" s="706"/>
      <c r="DW25" s="670">
        <v>20.3</v>
      </c>
      <c r="DX25" s="699"/>
      <c r="DY25" s="699"/>
      <c r="DZ25" s="699"/>
      <c r="EA25" s="699"/>
      <c r="EB25" s="699"/>
      <c r="EC25" s="700"/>
    </row>
    <row r="26" spans="2:133" ht="11.25" customHeight="1" x14ac:dyDescent="0.15">
      <c r="B26" s="662" t="s">
        <v>290</v>
      </c>
      <c r="C26" s="663"/>
      <c r="D26" s="663"/>
      <c r="E26" s="663"/>
      <c r="F26" s="663"/>
      <c r="G26" s="663"/>
      <c r="H26" s="663"/>
      <c r="I26" s="663"/>
      <c r="J26" s="663"/>
      <c r="K26" s="663"/>
      <c r="L26" s="663"/>
      <c r="M26" s="663"/>
      <c r="N26" s="663"/>
      <c r="O26" s="663"/>
      <c r="P26" s="663"/>
      <c r="Q26" s="664"/>
      <c r="R26" s="665">
        <v>19562</v>
      </c>
      <c r="S26" s="666"/>
      <c r="T26" s="666"/>
      <c r="U26" s="666"/>
      <c r="V26" s="666"/>
      <c r="W26" s="666"/>
      <c r="X26" s="666"/>
      <c r="Y26" s="667"/>
      <c r="Z26" s="668">
        <v>0.1</v>
      </c>
      <c r="AA26" s="668"/>
      <c r="AB26" s="668"/>
      <c r="AC26" s="668"/>
      <c r="AD26" s="669" t="s">
        <v>126</v>
      </c>
      <c r="AE26" s="669"/>
      <c r="AF26" s="669"/>
      <c r="AG26" s="669"/>
      <c r="AH26" s="669"/>
      <c r="AI26" s="669"/>
      <c r="AJ26" s="669"/>
      <c r="AK26" s="669"/>
      <c r="AL26" s="670" t="s">
        <v>126</v>
      </c>
      <c r="AM26" s="671"/>
      <c r="AN26" s="671"/>
      <c r="AO26" s="672"/>
      <c r="AP26" s="684" t="s">
        <v>291</v>
      </c>
      <c r="AQ26" s="708"/>
      <c r="AR26" s="708"/>
      <c r="AS26" s="708"/>
      <c r="AT26" s="708"/>
      <c r="AU26" s="708"/>
      <c r="AV26" s="708"/>
      <c r="AW26" s="708"/>
      <c r="AX26" s="708"/>
      <c r="AY26" s="708"/>
      <c r="AZ26" s="708"/>
      <c r="BA26" s="708"/>
      <c r="BB26" s="708"/>
      <c r="BC26" s="708"/>
      <c r="BD26" s="708"/>
      <c r="BE26" s="708"/>
      <c r="BF26" s="686"/>
      <c r="BG26" s="665" t="s">
        <v>126</v>
      </c>
      <c r="BH26" s="666"/>
      <c r="BI26" s="666"/>
      <c r="BJ26" s="666"/>
      <c r="BK26" s="666"/>
      <c r="BL26" s="666"/>
      <c r="BM26" s="666"/>
      <c r="BN26" s="667"/>
      <c r="BO26" s="668" t="s">
        <v>126</v>
      </c>
      <c r="BP26" s="668"/>
      <c r="BQ26" s="668"/>
      <c r="BR26" s="668"/>
      <c r="BS26" s="669" t="s">
        <v>126</v>
      </c>
      <c r="BT26" s="669"/>
      <c r="BU26" s="669"/>
      <c r="BV26" s="669"/>
      <c r="BW26" s="669"/>
      <c r="BX26" s="669"/>
      <c r="BY26" s="669"/>
      <c r="BZ26" s="669"/>
      <c r="CA26" s="669"/>
      <c r="CB26" s="673"/>
      <c r="CD26" s="680" t="s">
        <v>292</v>
      </c>
      <c r="CE26" s="681"/>
      <c r="CF26" s="681"/>
      <c r="CG26" s="681"/>
      <c r="CH26" s="681"/>
      <c r="CI26" s="681"/>
      <c r="CJ26" s="681"/>
      <c r="CK26" s="681"/>
      <c r="CL26" s="681"/>
      <c r="CM26" s="681"/>
      <c r="CN26" s="681"/>
      <c r="CO26" s="681"/>
      <c r="CP26" s="681"/>
      <c r="CQ26" s="682"/>
      <c r="CR26" s="665">
        <v>1864998</v>
      </c>
      <c r="CS26" s="666"/>
      <c r="CT26" s="666"/>
      <c r="CU26" s="666"/>
      <c r="CV26" s="666"/>
      <c r="CW26" s="666"/>
      <c r="CX26" s="666"/>
      <c r="CY26" s="667"/>
      <c r="CZ26" s="670">
        <v>7.3</v>
      </c>
      <c r="DA26" s="699"/>
      <c r="DB26" s="699"/>
      <c r="DC26" s="707"/>
      <c r="DD26" s="674">
        <v>1750954</v>
      </c>
      <c r="DE26" s="666"/>
      <c r="DF26" s="666"/>
      <c r="DG26" s="666"/>
      <c r="DH26" s="666"/>
      <c r="DI26" s="666"/>
      <c r="DJ26" s="666"/>
      <c r="DK26" s="667"/>
      <c r="DL26" s="674" t="s">
        <v>126</v>
      </c>
      <c r="DM26" s="666"/>
      <c r="DN26" s="666"/>
      <c r="DO26" s="666"/>
      <c r="DP26" s="666"/>
      <c r="DQ26" s="666"/>
      <c r="DR26" s="666"/>
      <c r="DS26" s="666"/>
      <c r="DT26" s="666"/>
      <c r="DU26" s="666"/>
      <c r="DV26" s="667"/>
      <c r="DW26" s="670" t="s">
        <v>126</v>
      </c>
      <c r="DX26" s="699"/>
      <c r="DY26" s="699"/>
      <c r="DZ26" s="699"/>
      <c r="EA26" s="699"/>
      <c r="EB26" s="699"/>
      <c r="EC26" s="700"/>
    </row>
    <row r="27" spans="2:133" ht="11.25" customHeight="1" x14ac:dyDescent="0.15">
      <c r="B27" s="662" t="s">
        <v>293</v>
      </c>
      <c r="C27" s="663"/>
      <c r="D27" s="663"/>
      <c r="E27" s="663"/>
      <c r="F27" s="663"/>
      <c r="G27" s="663"/>
      <c r="H27" s="663"/>
      <c r="I27" s="663"/>
      <c r="J27" s="663"/>
      <c r="K27" s="663"/>
      <c r="L27" s="663"/>
      <c r="M27" s="663"/>
      <c r="N27" s="663"/>
      <c r="O27" s="663"/>
      <c r="P27" s="663"/>
      <c r="Q27" s="664"/>
      <c r="R27" s="665">
        <v>13697309</v>
      </c>
      <c r="S27" s="666"/>
      <c r="T27" s="666"/>
      <c r="U27" s="666"/>
      <c r="V27" s="666"/>
      <c r="W27" s="666"/>
      <c r="X27" s="666"/>
      <c r="Y27" s="667"/>
      <c r="Z27" s="668">
        <v>51</v>
      </c>
      <c r="AA27" s="668"/>
      <c r="AB27" s="668"/>
      <c r="AC27" s="668"/>
      <c r="AD27" s="669">
        <v>13257057</v>
      </c>
      <c r="AE27" s="669"/>
      <c r="AF27" s="669"/>
      <c r="AG27" s="669"/>
      <c r="AH27" s="669"/>
      <c r="AI27" s="669"/>
      <c r="AJ27" s="669"/>
      <c r="AK27" s="669"/>
      <c r="AL27" s="670">
        <v>100</v>
      </c>
      <c r="AM27" s="671"/>
      <c r="AN27" s="671"/>
      <c r="AO27" s="672"/>
      <c r="AP27" s="662" t="s">
        <v>294</v>
      </c>
      <c r="AQ27" s="663"/>
      <c r="AR27" s="663"/>
      <c r="AS27" s="663"/>
      <c r="AT27" s="663"/>
      <c r="AU27" s="663"/>
      <c r="AV27" s="663"/>
      <c r="AW27" s="663"/>
      <c r="AX27" s="663"/>
      <c r="AY27" s="663"/>
      <c r="AZ27" s="663"/>
      <c r="BA27" s="663"/>
      <c r="BB27" s="663"/>
      <c r="BC27" s="663"/>
      <c r="BD27" s="663"/>
      <c r="BE27" s="663"/>
      <c r="BF27" s="664"/>
      <c r="BG27" s="665">
        <v>5176164</v>
      </c>
      <c r="BH27" s="666"/>
      <c r="BI27" s="666"/>
      <c r="BJ27" s="666"/>
      <c r="BK27" s="666"/>
      <c r="BL27" s="666"/>
      <c r="BM27" s="666"/>
      <c r="BN27" s="667"/>
      <c r="BO27" s="668">
        <v>100</v>
      </c>
      <c r="BP27" s="668"/>
      <c r="BQ27" s="668"/>
      <c r="BR27" s="668"/>
      <c r="BS27" s="669" t="s">
        <v>126</v>
      </c>
      <c r="BT27" s="669"/>
      <c r="BU27" s="669"/>
      <c r="BV27" s="669"/>
      <c r="BW27" s="669"/>
      <c r="BX27" s="669"/>
      <c r="BY27" s="669"/>
      <c r="BZ27" s="669"/>
      <c r="CA27" s="669"/>
      <c r="CB27" s="673"/>
      <c r="CD27" s="680" t="s">
        <v>295</v>
      </c>
      <c r="CE27" s="681"/>
      <c r="CF27" s="681"/>
      <c r="CG27" s="681"/>
      <c r="CH27" s="681"/>
      <c r="CI27" s="681"/>
      <c r="CJ27" s="681"/>
      <c r="CK27" s="681"/>
      <c r="CL27" s="681"/>
      <c r="CM27" s="681"/>
      <c r="CN27" s="681"/>
      <c r="CO27" s="681"/>
      <c r="CP27" s="681"/>
      <c r="CQ27" s="682"/>
      <c r="CR27" s="665">
        <v>5326200</v>
      </c>
      <c r="CS27" s="705"/>
      <c r="CT27" s="705"/>
      <c r="CU27" s="705"/>
      <c r="CV27" s="705"/>
      <c r="CW27" s="705"/>
      <c r="CX27" s="705"/>
      <c r="CY27" s="706"/>
      <c r="CZ27" s="670">
        <v>21</v>
      </c>
      <c r="DA27" s="699"/>
      <c r="DB27" s="699"/>
      <c r="DC27" s="707"/>
      <c r="DD27" s="674">
        <v>1198907</v>
      </c>
      <c r="DE27" s="705"/>
      <c r="DF27" s="705"/>
      <c r="DG27" s="705"/>
      <c r="DH27" s="705"/>
      <c r="DI27" s="705"/>
      <c r="DJ27" s="705"/>
      <c r="DK27" s="706"/>
      <c r="DL27" s="674">
        <v>1105694</v>
      </c>
      <c r="DM27" s="705"/>
      <c r="DN27" s="705"/>
      <c r="DO27" s="705"/>
      <c r="DP27" s="705"/>
      <c r="DQ27" s="705"/>
      <c r="DR27" s="705"/>
      <c r="DS27" s="705"/>
      <c r="DT27" s="705"/>
      <c r="DU27" s="705"/>
      <c r="DV27" s="706"/>
      <c r="DW27" s="670">
        <v>7.9</v>
      </c>
      <c r="DX27" s="699"/>
      <c r="DY27" s="699"/>
      <c r="DZ27" s="699"/>
      <c r="EA27" s="699"/>
      <c r="EB27" s="699"/>
      <c r="EC27" s="700"/>
    </row>
    <row r="28" spans="2:133" ht="11.25" customHeight="1" x14ac:dyDescent="0.15">
      <c r="B28" s="662" t="s">
        <v>296</v>
      </c>
      <c r="C28" s="663"/>
      <c r="D28" s="663"/>
      <c r="E28" s="663"/>
      <c r="F28" s="663"/>
      <c r="G28" s="663"/>
      <c r="H28" s="663"/>
      <c r="I28" s="663"/>
      <c r="J28" s="663"/>
      <c r="K28" s="663"/>
      <c r="L28" s="663"/>
      <c r="M28" s="663"/>
      <c r="N28" s="663"/>
      <c r="O28" s="663"/>
      <c r="P28" s="663"/>
      <c r="Q28" s="664"/>
      <c r="R28" s="665">
        <v>4840</v>
      </c>
      <c r="S28" s="666"/>
      <c r="T28" s="666"/>
      <c r="U28" s="666"/>
      <c r="V28" s="666"/>
      <c r="W28" s="666"/>
      <c r="X28" s="666"/>
      <c r="Y28" s="667"/>
      <c r="Z28" s="668">
        <v>0</v>
      </c>
      <c r="AA28" s="668"/>
      <c r="AB28" s="668"/>
      <c r="AC28" s="668"/>
      <c r="AD28" s="669">
        <v>4840</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297</v>
      </c>
      <c r="CE28" s="681"/>
      <c r="CF28" s="681"/>
      <c r="CG28" s="681"/>
      <c r="CH28" s="681"/>
      <c r="CI28" s="681"/>
      <c r="CJ28" s="681"/>
      <c r="CK28" s="681"/>
      <c r="CL28" s="681"/>
      <c r="CM28" s="681"/>
      <c r="CN28" s="681"/>
      <c r="CO28" s="681"/>
      <c r="CP28" s="681"/>
      <c r="CQ28" s="682"/>
      <c r="CR28" s="665">
        <v>2221097</v>
      </c>
      <c r="CS28" s="666"/>
      <c r="CT28" s="666"/>
      <c r="CU28" s="666"/>
      <c r="CV28" s="666"/>
      <c r="CW28" s="666"/>
      <c r="CX28" s="666"/>
      <c r="CY28" s="667"/>
      <c r="CZ28" s="670">
        <v>8.6999999999999993</v>
      </c>
      <c r="DA28" s="699"/>
      <c r="DB28" s="699"/>
      <c r="DC28" s="707"/>
      <c r="DD28" s="674">
        <v>2140943</v>
      </c>
      <c r="DE28" s="666"/>
      <c r="DF28" s="666"/>
      <c r="DG28" s="666"/>
      <c r="DH28" s="666"/>
      <c r="DI28" s="666"/>
      <c r="DJ28" s="666"/>
      <c r="DK28" s="667"/>
      <c r="DL28" s="674">
        <v>2140943</v>
      </c>
      <c r="DM28" s="666"/>
      <c r="DN28" s="666"/>
      <c r="DO28" s="666"/>
      <c r="DP28" s="666"/>
      <c r="DQ28" s="666"/>
      <c r="DR28" s="666"/>
      <c r="DS28" s="666"/>
      <c r="DT28" s="666"/>
      <c r="DU28" s="666"/>
      <c r="DV28" s="667"/>
      <c r="DW28" s="670">
        <v>15.4</v>
      </c>
      <c r="DX28" s="699"/>
      <c r="DY28" s="699"/>
      <c r="DZ28" s="699"/>
      <c r="EA28" s="699"/>
      <c r="EB28" s="699"/>
      <c r="EC28" s="700"/>
    </row>
    <row r="29" spans="2:133" ht="11.25" customHeight="1" x14ac:dyDescent="0.15">
      <c r="B29" s="662" t="s">
        <v>298</v>
      </c>
      <c r="C29" s="663"/>
      <c r="D29" s="663"/>
      <c r="E29" s="663"/>
      <c r="F29" s="663"/>
      <c r="G29" s="663"/>
      <c r="H29" s="663"/>
      <c r="I29" s="663"/>
      <c r="J29" s="663"/>
      <c r="K29" s="663"/>
      <c r="L29" s="663"/>
      <c r="M29" s="663"/>
      <c r="N29" s="663"/>
      <c r="O29" s="663"/>
      <c r="P29" s="663"/>
      <c r="Q29" s="664"/>
      <c r="R29" s="665">
        <v>64755</v>
      </c>
      <c r="S29" s="666"/>
      <c r="T29" s="666"/>
      <c r="U29" s="666"/>
      <c r="V29" s="666"/>
      <c r="W29" s="666"/>
      <c r="X29" s="666"/>
      <c r="Y29" s="667"/>
      <c r="Z29" s="668">
        <v>0.2</v>
      </c>
      <c r="AA29" s="668"/>
      <c r="AB29" s="668"/>
      <c r="AC29" s="668"/>
      <c r="AD29" s="669" t="s">
        <v>126</v>
      </c>
      <c r="AE29" s="669"/>
      <c r="AF29" s="669"/>
      <c r="AG29" s="669"/>
      <c r="AH29" s="669"/>
      <c r="AI29" s="669"/>
      <c r="AJ29" s="669"/>
      <c r="AK29" s="669"/>
      <c r="AL29" s="670" t="s">
        <v>126</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299</v>
      </c>
      <c r="CE29" s="715"/>
      <c r="CF29" s="680" t="s">
        <v>69</v>
      </c>
      <c r="CG29" s="681"/>
      <c r="CH29" s="681"/>
      <c r="CI29" s="681"/>
      <c r="CJ29" s="681"/>
      <c r="CK29" s="681"/>
      <c r="CL29" s="681"/>
      <c r="CM29" s="681"/>
      <c r="CN29" s="681"/>
      <c r="CO29" s="681"/>
      <c r="CP29" s="681"/>
      <c r="CQ29" s="682"/>
      <c r="CR29" s="665">
        <v>2221097</v>
      </c>
      <c r="CS29" s="705"/>
      <c r="CT29" s="705"/>
      <c r="CU29" s="705"/>
      <c r="CV29" s="705"/>
      <c r="CW29" s="705"/>
      <c r="CX29" s="705"/>
      <c r="CY29" s="706"/>
      <c r="CZ29" s="670">
        <v>8.6999999999999993</v>
      </c>
      <c r="DA29" s="699"/>
      <c r="DB29" s="699"/>
      <c r="DC29" s="707"/>
      <c r="DD29" s="674">
        <v>2140943</v>
      </c>
      <c r="DE29" s="705"/>
      <c r="DF29" s="705"/>
      <c r="DG29" s="705"/>
      <c r="DH29" s="705"/>
      <c r="DI29" s="705"/>
      <c r="DJ29" s="705"/>
      <c r="DK29" s="706"/>
      <c r="DL29" s="674">
        <v>2140943</v>
      </c>
      <c r="DM29" s="705"/>
      <c r="DN29" s="705"/>
      <c r="DO29" s="705"/>
      <c r="DP29" s="705"/>
      <c r="DQ29" s="705"/>
      <c r="DR29" s="705"/>
      <c r="DS29" s="705"/>
      <c r="DT29" s="705"/>
      <c r="DU29" s="705"/>
      <c r="DV29" s="706"/>
      <c r="DW29" s="670">
        <v>15.4</v>
      </c>
      <c r="DX29" s="699"/>
      <c r="DY29" s="699"/>
      <c r="DZ29" s="699"/>
      <c r="EA29" s="699"/>
      <c r="EB29" s="699"/>
      <c r="EC29" s="700"/>
    </row>
    <row r="30" spans="2:133" ht="11.25" customHeight="1" x14ac:dyDescent="0.15">
      <c r="B30" s="662" t="s">
        <v>300</v>
      </c>
      <c r="C30" s="663"/>
      <c r="D30" s="663"/>
      <c r="E30" s="663"/>
      <c r="F30" s="663"/>
      <c r="G30" s="663"/>
      <c r="H30" s="663"/>
      <c r="I30" s="663"/>
      <c r="J30" s="663"/>
      <c r="K30" s="663"/>
      <c r="L30" s="663"/>
      <c r="M30" s="663"/>
      <c r="N30" s="663"/>
      <c r="O30" s="663"/>
      <c r="P30" s="663"/>
      <c r="Q30" s="664"/>
      <c r="R30" s="665">
        <v>53286</v>
      </c>
      <c r="S30" s="666"/>
      <c r="T30" s="666"/>
      <c r="U30" s="666"/>
      <c r="V30" s="666"/>
      <c r="W30" s="666"/>
      <c r="X30" s="666"/>
      <c r="Y30" s="667"/>
      <c r="Z30" s="668">
        <v>0.2</v>
      </c>
      <c r="AA30" s="668"/>
      <c r="AB30" s="668"/>
      <c r="AC30" s="668"/>
      <c r="AD30" s="669" t="s">
        <v>126</v>
      </c>
      <c r="AE30" s="669"/>
      <c r="AF30" s="669"/>
      <c r="AG30" s="669"/>
      <c r="AH30" s="669"/>
      <c r="AI30" s="669"/>
      <c r="AJ30" s="669"/>
      <c r="AK30" s="669"/>
      <c r="AL30" s="670" t="s">
        <v>126</v>
      </c>
      <c r="AM30" s="671"/>
      <c r="AN30" s="671"/>
      <c r="AO30" s="672"/>
      <c r="AP30" s="644" t="s">
        <v>217</v>
      </c>
      <c r="AQ30" s="645"/>
      <c r="AR30" s="645"/>
      <c r="AS30" s="645"/>
      <c r="AT30" s="645"/>
      <c r="AU30" s="645"/>
      <c r="AV30" s="645"/>
      <c r="AW30" s="645"/>
      <c r="AX30" s="645"/>
      <c r="AY30" s="645"/>
      <c r="AZ30" s="645"/>
      <c r="BA30" s="645"/>
      <c r="BB30" s="645"/>
      <c r="BC30" s="645"/>
      <c r="BD30" s="645"/>
      <c r="BE30" s="645"/>
      <c r="BF30" s="646"/>
      <c r="BG30" s="644" t="s">
        <v>301</v>
      </c>
      <c r="BH30" s="712"/>
      <c r="BI30" s="712"/>
      <c r="BJ30" s="712"/>
      <c r="BK30" s="712"/>
      <c r="BL30" s="712"/>
      <c r="BM30" s="712"/>
      <c r="BN30" s="712"/>
      <c r="BO30" s="712"/>
      <c r="BP30" s="712"/>
      <c r="BQ30" s="713"/>
      <c r="BR30" s="644" t="s">
        <v>302</v>
      </c>
      <c r="BS30" s="712"/>
      <c r="BT30" s="712"/>
      <c r="BU30" s="712"/>
      <c r="BV30" s="712"/>
      <c r="BW30" s="712"/>
      <c r="BX30" s="712"/>
      <c r="BY30" s="712"/>
      <c r="BZ30" s="712"/>
      <c r="CA30" s="712"/>
      <c r="CB30" s="713"/>
      <c r="CD30" s="716"/>
      <c r="CE30" s="717"/>
      <c r="CF30" s="680" t="s">
        <v>303</v>
      </c>
      <c r="CG30" s="681"/>
      <c r="CH30" s="681"/>
      <c r="CI30" s="681"/>
      <c r="CJ30" s="681"/>
      <c r="CK30" s="681"/>
      <c r="CL30" s="681"/>
      <c r="CM30" s="681"/>
      <c r="CN30" s="681"/>
      <c r="CO30" s="681"/>
      <c r="CP30" s="681"/>
      <c r="CQ30" s="682"/>
      <c r="CR30" s="665">
        <v>2122091</v>
      </c>
      <c r="CS30" s="666"/>
      <c r="CT30" s="666"/>
      <c r="CU30" s="666"/>
      <c r="CV30" s="666"/>
      <c r="CW30" s="666"/>
      <c r="CX30" s="666"/>
      <c r="CY30" s="667"/>
      <c r="CZ30" s="670">
        <v>8.4</v>
      </c>
      <c r="DA30" s="699"/>
      <c r="DB30" s="699"/>
      <c r="DC30" s="707"/>
      <c r="DD30" s="674">
        <v>2043100</v>
      </c>
      <c r="DE30" s="666"/>
      <c r="DF30" s="666"/>
      <c r="DG30" s="666"/>
      <c r="DH30" s="666"/>
      <c r="DI30" s="666"/>
      <c r="DJ30" s="666"/>
      <c r="DK30" s="667"/>
      <c r="DL30" s="674">
        <v>2043100</v>
      </c>
      <c r="DM30" s="666"/>
      <c r="DN30" s="666"/>
      <c r="DO30" s="666"/>
      <c r="DP30" s="666"/>
      <c r="DQ30" s="666"/>
      <c r="DR30" s="666"/>
      <c r="DS30" s="666"/>
      <c r="DT30" s="666"/>
      <c r="DU30" s="666"/>
      <c r="DV30" s="667"/>
      <c r="DW30" s="670">
        <v>14.7</v>
      </c>
      <c r="DX30" s="699"/>
      <c r="DY30" s="699"/>
      <c r="DZ30" s="699"/>
      <c r="EA30" s="699"/>
      <c r="EB30" s="699"/>
      <c r="EC30" s="700"/>
    </row>
    <row r="31" spans="2:133" ht="11.25" customHeight="1" x14ac:dyDescent="0.15">
      <c r="B31" s="662" t="s">
        <v>304</v>
      </c>
      <c r="C31" s="663"/>
      <c r="D31" s="663"/>
      <c r="E31" s="663"/>
      <c r="F31" s="663"/>
      <c r="G31" s="663"/>
      <c r="H31" s="663"/>
      <c r="I31" s="663"/>
      <c r="J31" s="663"/>
      <c r="K31" s="663"/>
      <c r="L31" s="663"/>
      <c r="M31" s="663"/>
      <c r="N31" s="663"/>
      <c r="O31" s="663"/>
      <c r="P31" s="663"/>
      <c r="Q31" s="664"/>
      <c r="R31" s="665">
        <v>95083</v>
      </c>
      <c r="S31" s="666"/>
      <c r="T31" s="666"/>
      <c r="U31" s="666"/>
      <c r="V31" s="666"/>
      <c r="W31" s="666"/>
      <c r="X31" s="666"/>
      <c r="Y31" s="667"/>
      <c r="Z31" s="668">
        <v>0.4</v>
      </c>
      <c r="AA31" s="668"/>
      <c r="AB31" s="668"/>
      <c r="AC31" s="668"/>
      <c r="AD31" s="669" t="s">
        <v>126</v>
      </c>
      <c r="AE31" s="669"/>
      <c r="AF31" s="669"/>
      <c r="AG31" s="669"/>
      <c r="AH31" s="669"/>
      <c r="AI31" s="669"/>
      <c r="AJ31" s="669"/>
      <c r="AK31" s="669"/>
      <c r="AL31" s="670" t="s">
        <v>126</v>
      </c>
      <c r="AM31" s="671"/>
      <c r="AN31" s="671"/>
      <c r="AO31" s="672"/>
      <c r="AP31" s="725" t="s">
        <v>305</v>
      </c>
      <c r="AQ31" s="726"/>
      <c r="AR31" s="726"/>
      <c r="AS31" s="726"/>
      <c r="AT31" s="731" t="s">
        <v>306</v>
      </c>
      <c r="AU31" s="360"/>
      <c r="AV31" s="360"/>
      <c r="AW31" s="360"/>
      <c r="AX31" s="651" t="s">
        <v>184</v>
      </c>
      <c r="AY31" s="652"/>
      <c r="AZ31" s="652"/>
      <c r="BA31" s="652"/>
      <c r="BB31" s="652"/>
      <c r="BC31" s="652"/>
      <c r="BD31" s="652"/>
      <c r="BE31" s="652"/>
      <c r="BF31" s="653"/>
      <c r="BG31" s="724">
        <v>98.5</v>
      </c>
      <c r="BH31" s="720"/>
      <c r="BI31" s="720"/>
      <c r="BJ31" s="720"/>
      <c r="BK31" s="720"/>
      <c r="BL31" s="720"/>
      <c r="BM31" s="660">
        <v>97.4</v>
      </c>
      <c r="BN31" s="720"/>
      <c r="BO31" s="720"/>
      <c r="BP31" s="720"/>
      <c r="BQ31" s="721"/>
      <c r="BR31" s="724">
        <v>98.4</v>
      </c>
      <c r="BS31" s="720"/>
      <c r="BT31" s="720"/>
      <c r="BU31" s="720"/>
      <c r="BV31" s="720"/>
      <c r="BW31" s="720"/>
      <c r="BX31" s="660">
        <v>96.6</v>
      </c>
      <c r="BY31" s="720"/>
      <c r="BZ31" s="720"/>
      <c r="CA31" s="720"/>
      <c r="CB31" s="721"/>
      <c r="CD31" s="716"/>
      <c r="CE31" s="717"/>
      <c r="CF31" s="680" t="s">
        <v>307</v>
      </c>
      <c r="CG31" s="681"/>
      <c r="CH31" s="681"/>
      <c r="CI31" s="681"/>
      <c r="CJ31" s="681"/>
      <c r="CK31" s="681"/>
      <c r="CL31" s="681"/>
      <c r="CM31" s="681"/>
      <c r="CN31" s="681"/>
      <c r="CO31" s="681"/>
      <c r="CP31" s="681"/>
      <c r="CQ31" s="682"/>
      <c r="CR31" s="665">
        <v>99006</v>
      </c>
      <c r="CS31" s="705"/>
      <c r="CT31" s="705"/>
      <c r="CU31" s="705"/>
      <c r="CV31" s="705"/>
      <c r="CW31" s="705"/>
      <c r="CX31" s="705"/>
      <c r="CY31" s="706"/>
      <c r="CZ31" s="670">
        <v>0.4</v>
      </c>
      <c r="DA31" s="699"/>
      <c r="DB31" s="699"/>
      <c r="DC31" s="707"/>
      <c r="DD31" s="674">
        <v>97843</v>
      </c>
      <c r="DE31" s="705"/>
      <c r="DF31" s="705"/>
      <c r="DG31" s="705"/>
      <c r="DH31" s="705"/>
      <c r="DI31" s="705"/>
      <c r="DJ31" s="705"/>
      <c r="DK31" s="706"/>
      <c r="DL31" s="674">
        <v>97843</v>
      </c>
      <c r="DM31" s="705"/>
      <c r="DN31" s="705"/>
      <c r="DO31" s="705"/>
      <c r="DP31" s="705"/>
      <c r="DQ31" s="705"/>
      <c r="DR31" s="705"/>
      <c r="DS31" s="705"/>
      <c r="DT31" s="705"/>
      <c r="DU31" s="705"/>
      <c r="DV31" s="706"/>
      <c r="DW31" s="670">
        <v>0.7</v>
      </c>
      <c r="DX31" s="699"/>
      <c r="DY31" s="699"/>
      <c r="DZ31" s="699"/>
      <c r="EA31" s="699"/>
      <c r="EB31" s="699"/>
      <c r="EC31" s="700"/>
    </row>
    <row r="32" spans="2:133" ht="11.25" customHeight="1" x14ac:dyDescent="0.15">
      <c r="B32" s="662" t="s">
        <v>308</v>
      </c>
      <c r="C32" s="663"/>
      <c r="D32" s="663"/>
      <c r="E32" s="663"/>
      <c r="F32" s="663"/>
      <c r="G32" s="663"/>
      <c r="H32" s="663"/>
      <c r="I32" s="663"/>
      <c r="J32" s="663"/>
      <c r="K32" s="663"/>
      <c r="L32" s="663"/>
      <c r="M32" s="663"/>
      <c r="N32" s="663"/>
      <c r="O32" s="663"/>
      <c r="P32" s="663"/>
      <c r="Q32" s="664"/>
      <c r="R32" s="665">
        <v>5816006</v>
      </c>
      <c r="S32" s="666"/>
      <c r="T32" s="666"/>
      <c r="U32" s="666"/>
      <c r="V32" s="666"/>
      <c r="W32" s="666"/>
      <c r="X32" s="666"/>
      <c r="Y32" s="667"/>
      <c r="Z32" s="668">
        <v>21.7</v>
      </c>
      <c r="AA32" s="668"/>
      <c r="AB32" s="668"/>
      <c r="AC32" s="668"/>
      <c r="AD32" s="669" t="s">
        <v>126</v>
      </c>
      <c r="AE32" s="669"/>
      <c r="AF32" s="669"/>
      <c r="AG32" s="669"/>
      <c r="AH32" s="669"/>
      <c r="AI32" s="669"/>
      <c r="AJ32" s="669"/>
      <c r="AK32" s="669"/>
      <c r="AL32" s="670" t="s">
        <v>126</v>
      </c>
      <c r="AM32" s="671"/>
      <c r="AN32" s="671"/>
      <c r="AO32" s="672"/>
      <c r="AP32" s="727"/>
      <c r="AQ32" s="728"/>
      <c r="AR32" s="728"/>
      <c r="AS32" s="728"/>
      <c r="AT32" s="732"/>
      <c r="AU32" s="361" t="s">
        <v>309</v>
      </c>
      <c r="AV32" s="361"/>
      <c r="AW32" s="361"/>
      <c r="AX32" s="662" t="s">
        <v>310</v>
      </c>
      <c r="AY32" s="663"/>
      <c r="AZ32" s="663"/>
      <c r="BA32" s="663"/>
      <c r="BB32" s="663"/>
      <c r="BC32" s="663"/>
      <c r="BD32" s="663"/>
      <c r="BE32" s="663"/>
      <c r="BF32" s="664"/>
      <c r="BG32" s="734">
        <v>98.5</v>
      </c>
      <c r="BH32" s="705"/>
      <c r="BI32" s="705"/>
      <c r="BJ32" s="705"/>
      <c r="BK32" s="705"/>
      <c r="BL32" s="705"/>
      <c r="BM32" s="671">
        <v>97.3</v>
      </c>
      <c r="BN32" s="722"/>
      <c r="BO32" s="722"/>
      <c r="BP32" s="722"/>
      <c r="BQ32" s="723"/>
      <c r="BR32" s="734">
        <v>98.5</v>
      </c>
      <c r="BS32" s="705"/>
      <c r="BT32" s="705"/>
      <c r="BU32" s="705"/>
      <c r="BV32" s="705"/>
      <c r="BW32" s="705"/>
      <c r="BX32" s="671">
        <v>97</v>
      </c>
      <c r="BY32" s="722"/>
      <c r="BZ32" s="722"/>
      <c r="CA32" s="722"/>
      <c r="CB32" s="723"/>
      <c r="CD32" s="718"/>
      <c r="CE32" s="719"/>
      <c r="CF32" s="680" t="s">
        <v>311</v>
      </c>
      <c r="CG32" s="681"/>
      <c r="CH32" s="681"/>
      <c r="CI32" s="681"/>
      <c r="CJ32" s="681"/>
      <c r="CK32" s="681"/>
      <c r="CL32" s="681"/>
      <c r="CM32" s="681"/>
      <c r="CN32" s="681"/>
      <c r="CO32" s="681"/>
      <c r="CP32" s="681"/>
      <c r="CQ32" s="682"/>
      <c r="CR32" s="665" t="s">
        <v>126</v>
      </c>
      <c r="CS32" s="666"/>
      <c r="CT32" s="666"/>
      <c r="CU32" s="666"/>
      <c r="CV32" s="666"/>
      <c r="CW32" s="666"/>
      <c r="CX32" s="666"/>
      <c r="CY32" s="667"/>
      <c r="CZ32" s="670" t="s">
        <v>126</v>
      </c>
      <c r="DA32" s="699"/>
      <c r="DB32" s="699"/>
      <c r="DC32" s="707"/>
      <c r="DD32" s="674" t="s">
        <v>126</v>
      </c>
      <c r="DE32" s="666"/>
      <c r="DF32" s="666"/>
      <c r="DG32" s="666"/>
      <c r="DH32" s="666"/>
      <c r="DI32" s="666"/>
      <c r="DJ32" s="666"/>
      <c r="DK32" s="667"/>
      <c r="DL32" s="674" t="s">
        <v>126</v>
      </c>
      <c r="DM32" s="666"/>
      <c r="DN32" s="666"/>
      <c r="DO32" s="666"/>
      <c r="DP32" s="666"/>
      <c r="DQ32" s="666"/>
      <c r="DR32" s="666"/>
      <c r="DS32" s="666"/>
      <c r="DT32" s="666"/>
      <c r="DU32" s="666"/>
      <c r="DV32" s="667"/>
      <c r="DW32" s="670" t="s">
        <v>126</v>
      </c>
      <c r="DX32" s="699"/>
      <c r="DY32" s="699"/>
      <c r="DZ32" s="699"/>
      <c r="EA32" s="699"/>
      <c r="EB32" s="699"/>
      <c r="EC32" s="700"/>
    </row>
    <row r="33" spans="2:133" ht="11.25" customHeight="1" x14ac:dyDescent="0.15">
      <c r="B33" s="701" t="s">
        <v>312</v>
      </c>
      <c r="C33" s="702"/>
      <c r="D33" s="702"/>
      <c r="E33" s="702"/>
      <c r="F33" s="702"/>
      <c r="G33" s="702"/>
      <c r="H33" s="702"/>
      <c r="I33" s="702"/>
      <c r="J33" s="702"/>
      <c r="K33" s="702"/>
      <c r="L33" s="702"/>
      <c r="M33" s="702"/>
      <c r="N33" s="702"/>
      <c r="O33" s="702"/>
      <c r="P33" s="702"/>
      <c r="Q33" s="703"/>
      <c r="R33" s="665" t="s">
        <v>126</v>
      </c>
      <c r="S33" s="666"/>
      <c r="T33" s="666"/>
      <c r="U33" s="666"/>
      <c r="V33" s="666"/>
      <c r="W33" s="666"/>
      <c r="X33" s="666"/>
      <c r="Y33" s="667"/>
      <c r="Z33" s="668" t="s">
        <v>126</v>
      </c>
      <c r="AA33" s="668"/>
      <c r="AB33" s="668"/>
      <c r="AC33" s="668"/>
      <c r="AD33" s="669" t="s">
        <v>126</v>
      </c>
      <c r="AE33" s="669"/>
      <c r="AF33" s="669"/>
      <c r="AG33" s="669"/>
      <c r="AH33" s="669"/>
      <c r="AI33" s="669"/>
      <c r="AJ33" s="669"/>
      <c r="AK33" s="669"/>
      <c r="AL33" s="670" t="s">
        <v>126</v>
      </c>
      <c r="AM33" s="671"/>
      <c r="AN33" s="671"/>
      <c r="AO33" s="672"/>
      <c r="AP33" s="729"/>
      <c r="AQ33" s="730"/>
      <c r="AR33" s="730"/>
      <c r="AS33" s="730"/>
      <c r="AT33" s="733"/>
      <c r="AU33" s="362"/>
      <c r="AV33" s="362"/>
      <c r="AW33" s="362"/>
      <c r="AX33" s="709" t="s">
        <v>313</v>
      </c>
      <c r="AY33" s="710"/>
      <c r="AZ33" s="710"/>
      <c r="BA33" s="710"/>
      <c r="BB33" s="710"/>
      <c r="BC33" s="710"/>
      <c r="BD33" s="710"/>
      <c r="BE33" s="710"/>
      <c r="BF33" s="711"/>
      <c r="BG33" s="735">
        <v>98.3</v>
      </c>
      <c r="BH33" s="736"/>
      <c r="BI33" s="736"/>
      <c r="BJ33" s="736"/>
      <c r="BK33" s="736"/>
      <c r="BL33" s="736"/>
      <c r="BM33" s="737">
        <v>97.2</v>
      </c>
      <c r="BN33" s="736"/>
      <c r="BO33" s="736"/>
      <c r="BP33" s="736"/>
      <c r="BQ33" s="738"/>
      <c r="BR33" s="735">
        <v>98.1</v>
      </c>
      <c r="BS33" s="736"/>
      <c r="BT33" s="736"/>
      <c r="BU33" s="736"/>
      <c r="BV33" s="736"/>
      <c r="BW33" s="736"/>
      <c r="BX33" s="737">
        <v>96.1</v>
      </c>
      <c r="BY33" s="736"/>
      <c r="BZ33" s="736"/>
      <c r="CA33" s="736"/>
      <c r="CB33" s="738"/>
      <c r="CD33" s="680" t="s">
        <v>314</v>
      </c>
      <c r="CE33" s="681"/>
      <c r="CF33" s="681"/>
      <c r="CG33" s="681"/>
      <c r="CH33" s="681"/>
      <c r="CI33" s="681"/>
      <c r="CJ33" s="681"/>
      <c r="CK33" s="681"/>
      <c r="CL33" s="681"/>
      <c r="CM33" s="681"/>
      <c r="CN33" s="681"/>
      <c r="CO33" s="681"/>
      <c r="CP33" s="681"/>
      <c r="CQ33" s="682"/>
      <c r="CR33" s="665">
        <v>9567601</v>
      </c>
      <c r="CS33" s="705"/>
      <c r="CT33" s="705"/>
      <c r="CU33" s="705"/>
      <c r="CV33" s="705"/>
      <c r="CW33" s="705"/>
      <c r="CX33" s="705"/>
      <c r="CY33" s="706"/>
      <c r="CZ33" s="670">
        <v>37.700000000000003</v>
      </c>
      <c r="DA33" s="699"/>
      <c r="DB33" s="699"/>
      <c r="DC33" s="707"/>
      <c r="DD33" s="674">
        <v>7674748</v>
      </c>
      <c r="DE33" s="705"/>
      <c r="DF33" s="705"/>
      <c r="DG33" s="705"/>
      <c r="DH33" s="705"/>
      <c r="DI33" s="705"/>
      <c r="DJ33" s="705"/>
      <c r="DK33" s="706"/>
      <c r="DL33" s="674">
        <v>6164934</v>
      </c>
      <c r="DM33" s="705"/>
      <c r="DN33" s="705"/>
      <c r="DO33" s="705"/>
      <c r="DP33" s="705"/>
      <c r="DQ33" s="705"/>
      <c r="DR33" s="705"/>
      <c r="DS33" s="705"/>
      <c r="DT33" s="705"/>
      <c r="DU33" s="705"/>
      <c r="DV33" s="706"/>
      <c r="DW33" s="670">
        <v>44.3</v>
      </c>
      <c r="DX33" s="699"/>
      <c r="DY33" s="699"/>
      <c r="DZ33" s="699"/>
      <c r="EA33" s="699"/>
      <c r="EB33" s="699"/>
      <c r="EC33" s="700"/>
    </row>
    <row r="34" spans="2:133" ht="11.25" customHeight="1" x14ac:dyDescent="0.15">
      <c r="B34" s="662" t="s">
        <v>315</v>
      </c>
      <c r="C34" s="663"/>
      <c r="D34" s="663"/>
      <c r="E34" s="663"/>
      <c r="F34" s="663"/>
      <c r="G34" s="663"/>
      <c r="H34" s="663"/>
      <c r="I34" s="663"/>
      <c r="J34" s="663"/>
      <c r="K34" s="663"/>
      <c r="L34" s="663"/>
      <c r="M34" s="663"/>
      <c r="N34" s="663"/>
      <c r="O34" s="663"/>
      <c r="P34" s="663"/>
      <c r="Q34" s="664"/>
      <c r="R34" s="665">
        <v>1616138</v>
      </c>
      <c r="S34" s="666"/>
      <c r="T34" s="666"/>
      <c r="U34" s="666"/>
      <c r="V34" s="666"/>
      <c r="W34" s="666"/>
      <c r="X34" s="666"/>
      <c r="Y34" s="667"/>
      <c r="Z34" s="668">
        <v>6</v>
      </c>
      <c r="AA34" s="668"/>
      <c r="AB34" s="668"/>
      <c r="AC34" s="668"/>
      <c r="AD34" s="669" t="s">
        <v>126</v>
      </c>
      <c r="AE34" s="669"/>
      <c r="AF34" s="669"/>
      <c r="AG34" s="669"/>
      <c r="AH34" s="669"/>
      <c r="AI34" s="669"/>
      <c r="AJ34" s="669"/>
      <c r="AK34" s="669"/>
      <c r="AL34" s="670" t="s">
        <v>126</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316</v>
      </c>
      <c r="CE34" s="681"/>
      <c r="CF34" s="681"/>
      <c r="CG34" s="681"/>
      <c r="CH34" s="681"/>
      <c r="CI34" s="681"/>
      <c r="CJ34" s="681"/>
      <c r="CK34" s="681"/>
      <c r="CL34" s="681"/>
      <c r="CM34" s="681"/>
      <c r="CN34" s="681"/>
      <c r="CO34" s="681"/>
      <c r="CP34" s="681"/>
      <c r="CQ34" s="682"/>
      <c r="CR34" s="665">
        <v>3511262</v>
      </c>
      <c r="CS34" s="666"/>
      <c r="CT34" s="666"/>
      <c r="CU34" s="666"/>
      <c r="CV34" s="666"/>
      <c r="CW34" s="666"/>
      <c r="CX34" s="666"/>
      <c r="CY34" s="667"/>
      <c r="CZ34" s="670">
        <v>13.8</v>
      </c>
      <c r="DA34" s="699"/>
      <c r="DB34" s="699"/>
      <c r="DC34" s="707"/>
      <c r="DD34" s="674">
        <v>2521021</v>
      </c>
      <c r="DE34" s="666"/>
      <c r="DF34" s="666"/>
      <c r="DG34" s="666"/>
      <c r="DH34" s="666"/>
      <c r="DI34" s="666"/>
      <c r="DJ34" s="666"/>
      <c r="DK34" s="667"/>
      <c r="DL34" s="674">
        <v>2296080</v>
      </c>
      <c r="DM34" s="666"/>
      <c r="DN34" s="666"/>
      <c r="DO34" s="666"/>
      <c r="DP34" s="666"/>
      <c r="DQ34" s="666"/>
      <c r="DR34" s="666"/>
      <c r="DS34" s="666"/>
      <c r="DT34" s="666"/>
      <c r="DU34" s="666"/>
      <c r="DV34" s="667"/>
      <c r="DW34" s="670">
        <v>16.5</v>
      </c>
      <c r="DX34" s="699"/>
      <c r="DY34" s="699"/>
      <c r="DZ34" s="699"/>
      <c r="EA34" s="699"/>
      <c r="EB34" s="699"/>
      <c r="EC34" s="700"/>
    </row>
    <row r="35" spans="2:133" ht="11.25" customHeight="1" x14ac:dyDescent="0.15">
      <c r="B35" s="662" t="s">
        <v>317</v>
      </c>
      <c r="C35" s="663"/>
      <c r="D35" s="663"/>
      <c r="E35" s="663"/>
      <c r="F35" s="663"/>
      <c r="G35" s="663"/>
      <c r="H35" s="663"/>
      <c r="I35" s="663"/>
      <c r="J35" s="663"/>
      <c r="K35" s="663"/>
      <c r="L35" s="663"/>
      <c r="M35" s="663"/>
      <c r="N35" s="663"/>
      <c r="O35" s="663"/>
      <c r="P35" s="663"/>
      <c r="Q35" s="664"/>
      <c r="R35" s="665">
        <v>16171</v>
      </c>
      <c r="S35" s="666"/>
      <c r="T35" s="666"/>
      <c r="U35" s="666"/>
      <c r="V35" s="666"/>
      <c r="W35" s="666"/>
      <c r="X35" s="666"/>
      <c r="Y35" s="667"/>
      <c r="Z35" s="668">
        <v>0.1</v>
      </c>
      <c r="AA35" s="668"/>
      <c r="AB35" s="668"/>
      <c r="AC35" s="668"/>
      <c r="AD35" s="669">
        <v>1515</v>
      </c>
      <c r="AE35" s="669"/>
      <c r="AF35" s="669"/>
      <c r="AG35" s="669"/>
      <c r="AH35" s="669"/>
      <c r="AI35" s="669"/>
      <c r="AJ35" s="669"/>
      <c r="AK35" s="669"/>
      <c r="AL35" s="670">
        <v>0</v>
      </c>
      <c r="AM35" s="671"/>
      <c r="AN35" s="671"/>
      <c r="AO35" s="672"/>
      <c r="AP35" s="218"/>
      <c r="AQ35" s="644" t="s">
        <v>318</v>
      </c>
      <c r="AR35" s="645"/>
      <c r="AS35" s="645"/>
      <c r="AT35" s="645"/>
      <c r="AU35" s="645"/>
      <c r="AV35" s="645"/>
      <c r="AW35" s="645"/>
      <c r="AX35" s="645"/>
      <c r="AY35" s="645"/>
      <c r="AZ35" s="645"/>
      <c r="BA35" s="645"/>
      <c r="BB35" s="645"/>
      <c r="BC35" s="645"/>
      <c r="BD35" s="645"/>
      <c r="BE35" s="645"/>
      <c r="BF35" s="646"/>
      <c r="BG35" s="644" t="s">
        <v>319</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320</v>
      </c>
      <c r="CE35" s="681"/>
      <c r="CF35" s="681"/>
      <c r="CG35" s="681"/>
      <c r="CH35" s="681"/>
      <c r="CI35" s="681"/>
      <c r="CJ35" s="681"/>
      <c r="CK35" s="681"/>
      <c r="CL35" s="681"/>
      <c r="CM35" s="681"/>
      <c r="CN35" s="681"/>
      <c r="CO35" s="681"/>
      <c r="CP35" s="681"/>
      <c r="CQ35" s="682"/>
      <c r="CR35" s="665">
        <v>323333</v>
      </c>
      <c r="CS35" s="705"/>
      <c r="CT35" s="705"/>
      <c r="CU35" s="705"/>
      <c r="CV35" s="705"/>
      <c r="CW35" s="705"/>
      <c r="CX35" s="705"/>
      <c r="CY35" s="706"/>
      <c r="CZ35" s="670">
        <v>1.3</v>
      </c>
      <c r="DA35" s="699"/>
      <c r="DB35" s="699"/>
      <c r="DC35" s="707"/>
      <c r="DD35" s="674">
        <v>217033</v>
      </c>
      <c r="DE35" s="705"/>
      <c r="DF35" s="705"/>
      <c r="DG35" s="705"/>
      <c r="DH35" s="705"/>
      <c r="DI35" s="705"/>
      <c r="DJ35" s="705"/>
      <c r="DK35" s="706"/>
      <c r="DL35" s="674">
        <v>215741</v>
      </c>
      <c r="DM35" s="705"/>
      <c r="DN35" s="705"/>
      <c r="DO35" s="705"/>
      <c r="DP35" s="705"/>
      <c r="DQ35" s="705"/>
      <c r="DR35" s="705"/>
      <c r="DS35" s="705"/>
      <c r="DT35" s="705"/>
      <c r="DU35" s="705"/>
      <c r="DV35" s="706"/>
      <c r="DW35" s="670">
        <v>1.5</v>
      </c>
      <c r="DX35" s="699"/>
      <c r="DY35" s="699"/>
      <c r="DZ35" s="699"/>
      <c r="EA35" s="699"/>
      <c r="EB35" s="699"/>
      <c r="EC35" s="700"/>
    </row>
    <row r="36" spans="2:133" ht="11.25" customHeight="1" x14ac:dyDescent="0.15">
      <c r="B36" s="662" t="s">
        <v>321</v>
      </c>
      <c r="C36" s="663"/>
      <c r="D36" s="663"/>
      <c r="E36" s="663"/>
      <c r="F36" s="663"/>
      <c r="G36" s="663"/>
      <c r="H36" s="663"/>
      <c r="I36" s="663"/>
      <c r="J36" s="663"/>
      <c r="K36" s="663"/>
      <c r="L36" s="663"/>
      <c r="M36" s="663"/>
      <c r="N36" s="663"/>
      <c r="O36" s="663"/>
      <c r="P36" s="663"/>
      <c r="Q36" s="664"/>
      <c r="R36" s="665">
        <v>186406</v>
      </c>
      <c r="S36" s="666"/>
      <c r="T36" s="666"/>
      <c r="U36" s="666"/>
      <c r="V36" s="666"/>
      <c r="W36" s="666"/>
      <c r="X36" s="666"/>
      <c r="Y36" s="667"/>
      <c r="Z36" s="668">
        <v>0.7</v>
      </c>
      <c r="AA36" s="668"/>
      <c r="AB36" s="668"/>
      <c r="AC36" s="668"/>
      <c r="AD36" s="669" t="s">
        <v>126</v>
      </c>
      <c r="AE36" s="669"/>
      <c r="AF36" s="669"/>
      <c r="AG36" s="669"/>
      <c r="AH36" s="669"/>
      <c r="AI36" s="669"/>
      <c r="AJ36" s="669"/>
      <c r="AK36" s="669"/>
      <c r="AL36" s="670" t="s">
        <v>126</v>
      </c>
      <c r="AM36" s="671"/>
      <c r="AN36" s="671"/>
      <c r="AO36" s="672"/>
      <c r="AP36" s="218"/>
      <c r="AQ36" s="739" t="s">
        <v>322</v>
      </c>
      <c r="AR36" s="740"/>
      <c r="AS36" s="740"/>
      <c r="AT36" s="740"/>
      <c r="AU36" s="740"/>
      <c r="AV36" s="740"/>
      <c r="AW36" s="740"/>
      <c r="AX36" s="740"/>
      <c r="AY36" s="741"/>
      <c r="AZ36" s="654">
        <v>2764463</v>
      </c>
      <c r="BA36" s="655"/>
      <c r="BB36" s="655"/>
      <c r="BC36" s="655"/>
      <c r="BD36" s="655"/>
      <c r="BE36" s="655"/>
      <c r="BF36" s="742"/>
      <c r="BG36" s="676" t="s">
        <v>323</v>
      </c>
      <c r="BH36" s="677"/>
      <c r="BI36" s="677"/>
      <c r="BJ36" s="677"/>
      <c r="BK36" s="677"/>
      <c r="BL36" s="677"/>
      <c r="BM36" s="677"/>
      <c r="BN36" s="677"/>
      <c r="BO36" s="677"/>
      <c r="BP36" s="677"/>
      <c r="BQ36" s="677"/>
      <c r="BR36" s="677"/>
      <c r="BS36" s="677"/>
      <c r="BT36" s="677"/>
      <c r="BU36" s="678"/>
      <c r="BV36" s="654">
        <v>239889</v>
      </c>
      <c r="BW36" s="655"/>
      <c r="BX36" s="655"/>
      <c r="BY36" s="655"/>
      <c r="BZ36" s="655"/>
      <c r="CA36" s="655"/>
      <c r="CB36" s="742"/>
      <c r="CD36" s="680" t="s">
        <v>324</v>
      </c>
      <c r="CE36" s="681"/>
      <c r="CF36" s="681"/>
      <c r="CG36" s="681"/>
      <c r="CH36" s="681"/>
      <c r="CI36" s="681"/>
      <c r="CJ36" s="681"/>
      <c r="CK36" s="681"/>
      <c r="CL36" s="681"/>
      <c r="CM36" s="681"/>
      <c r="CN36" s="681"/>
      <c r="CO36" s="681"/>
      <c r="CP36" s="681"/>
      <c r="CQ36" s="682"/>
      <c r="CR36" s="665">
        <v>2741311</v>
      </c>
      <c r="CS36" s="666"/>
      <c r="CT36" s="666"/>
      <c r="CU36" s="666"/>
      <c r="CV36" s="666"/>
      <c r="CW36" s="666"/>
      <c r="CX36" s="666"/>
      <c r="CY36" s="667"/>
      <c r="CZ36" s="670">
        <v>10.8</v>
      </c>
      <c r="DA36" s="699"/>
      <c r="DB36" s="699"/>
      <c r="DC36" s="707"/>
      <c r="DD36" s="674">
        <v>2441485</v>
      </c>
      <c r="DE36" s="666"/>
      <c r="DF36" s="666"/>
      <c r="DG36" s="666"/>
      <c r="DH36" s="666"/>
      <c r="DI36" s="666"/>
      <c r="DJ36" s="666"/>
      <c r="DK36" s="667"/>
      <c r="DL36" s="674">
        <v>1951294</v>
      </c>
      <c r="DM36" s="666"/>
      <c r="DN36" s="666"/>
      <c r="DO36" s="666"/>
      <c r="DP36" s="666"/>
      <c r="DQ36" s="666"/>
      <c r="DR36" s="666"/>
      <c r="DS36" s="666"/>
      <c r="DT36" s="666"/>
      <c r="DU36" s="666"/>
      <c r="DV36" s="667"/>
      <c r="DW36" s="670">
        <v>14</v>
      </c>
      <c r="DX36" s="699"/>
      <c r="DY36" s="699"/>
      <c r="DZ36" s="699"/>
      <c r="EA36" s="699"/>
      <c r="EB36" s="699"/>
      <c r="EC36" s="700"/>
    </row>
    <row r="37" spans="2:133" ht="11.25" customHeight="1" x14ac:dyDescent="0.15">
      <c r="B37" s="662" t="s">
        <v>325</v>
      </c>
      <c r="C37" s="663"/>
      <c r="D37" s="663"/>
      <c r="E37" s="663"/>
      <c r="F37" s="663"/>
      <c r="G37" s="663"/>
      <c r="H37" s="663"/>
      <c r="I37" s="663"/>
      <c r="J37" s="663"/>
      <c r="K37" s="663"/>
      <c r="L37" s="663"/>
      <c r="M37" s="663"/>
      <c r="N37" s="663"/>
      <c r="O37" s="663"/>
      <c r="P37" s="663"/>
      <c r="Q37" s="664"/>
      <c r="R37" s="665">
        <v>617660</v>
      </c>
      <c r="S37" s="666"/>
      <c r="T37" s="666"/>
      <c r="U37" s="666"/>
      <c r="V37" s="666"/>
      <c r="W37" s="666"/>
      <c r="X37" s="666"/>
      <c r="Y37" s="667"/>
      <c r="Z37" s="668">
        <v>2.2999999999999998</v>
      </c>
      <c r="AA37" s="668"/>
      <c r="AB37" s="668"/>
      <c r="AC37" s="668"/>
      <c r="AD37" s="669" t="s">
        <v>126</v>
      </c>
      <c r="AE37" s="669"/>
      <c r="AF37" s="669"/>
      <c r="AG37" s="669"/>
      <c r="AH37" s="669"/>
      <c r="AI37" s="669"/>
      <c r="AJ37" s="669"/>
      <c r="AK37" s="669"/>
      <c r="AL37" s="670" t="s">
        <v>126</v>
      </c>
      <c r="AM37" s="671"/>
      <c r="AN37" s="671"/>
      <c r="AO37" s="672"/>
      <c r="AQ37" s="743" t="s">
        <v>326</v>
      </c>
      <c r="AR37" s="744"/>
      <c r="AS37" s="744"/>
      <c r="AT37" s="744"/>
      <c r="AU37" s="744"/>
      <c r="AV37" s="744"/>
      <c r="AW37" s="744"/>
      <c r="AX37" s="744"/>
      <c r="AY37" s="745"/>
      <c r="AZ37" s="665">
        <v>346195</v>
      </c>
      <c r="BA37" s="666"/>
      <c r="BB37" s="666"/>
      <c r="BC37" s="666"/>
      <c r="BD37" s="705"/>
      <c r="BE37" s="705"/>
      <c r="BF37" s="723"/>
      <c r="BG37" s="680" t="s">
        <v>327</v>
      </c>
      <c r="BH37" s="681"/>
      <c r="BI37" s="681"/>
      <c r="BJ37" s="681"/>
      <c r="BK37" s="681"/>
      <c r="BL37" s="681"/>
      <c r="BM37" s="681"/>
      <c r="BN37" s="681"/>
      <c r="BO37" s="681"/>
      <c r="BP37" s="681"/>
      <c r="BQ37" s="681"/>
      <c r="BR37" s="681"/>
      <c r="BS37" s="681"/>
      <c r="BT37" s="681"/>
      <c r="BU37" s="682"/>
      <c r="BV37" s="665">
        <v>238116</v>
      </c>
      <c r="BW37" s="666"/>
      <c r="BX37" s="666"/>
      <c r="BY37" s="666"/>
      <c r="BZ37" s="666"/>
      <c r="CA37" s="666"/>
      <c r="CB37" s="675"/>
      <c r="CD37" s="680" t="s">
        <v>328</v>
      </c>
      <c r="CE37" s="681"/>
      <c r="CF37" s="681"/>
      <c r="CG37" s="681"/>
      <c r="CH37" s="681"/>
      <c r="CI37" s="681"/>
      <c r="CJ37" s="681"/>
      <c r="CK37" s="681"/>
      <c r="CL37" s="681"/>
      <c r="CM37" s="681"/>
      <c r="CN37" s="681"/>
      <c r="CO37" s="681"/>
      <c r="CP37" s="681"/>
      <c r="CQ37" s="682"/>
      <c r="CR37" s="665">
        <v>1028659</v>
      </c>
      <c r="CS37" s="705"/>
      <c r="CT37" s="705"/>
      <c r="CU37" s="705"/>
      <c r="CV37" s="705"/>
      <c r="CW37" s="705"/>
      <c r="CX37" s="705"/>
      <c r="CY37" s="706"/>
      <c r="CZ37" s="670">
        <v>4.0999999999999996</v>
      </c>
      <c r="DA37" s="699"/>
      <c r="DB37" s="699"/>
      <c r="DC37" s="707"/>
      <c r="DD37" s="674">
        <v>1028534</v>
      </c>
      <c r="DE37" s="705"/>
      <c r="DF37" s="705"/>
      <c r="DG37" s="705"/>
      <c r="DH37" s="705"/>
      <c r="DI37" s="705"/>
      <c r="DJ37" s="705"/>
      <c r="DK37" s="706"/>
      <c r="DL37" s="674">
        <v>1004841</v>
      </c>
      <c r="DM37" s="705"/>
      <c r="DN37" s="705"/>
      <c r="DO37" s="705"/>
      <c r="DP37" s="705"/>
      <c r="DQ37" s="705"/>
      <c r="DR37" s="705"/>
      <c r="DS37" s="705"/>
      <c r="DT37" s="705"/>
      <c r="DU37" s="705"/>
      <c r="DV37" s="706"/>
      <c r="DW37" s="670">
        <v>7.2</v>
      </c>
      <c r="DX37" s="699"/>
      <c r="DY37" s="699"/>
      <c r="DZ37" s="699"/>
      <c r="EA37" s="699"/>
      <c r="EB37" s="699"/>
      <c r="EC37" s="700"/>
    </row>
    <row r="38" spans="2:133" ht="11.25" customHeight="1" x14ac:dyDescent="0.15">
      <c r="B38" s="662" t="s">
        <v>329</v>
      </c>
      <c r="C38" s="663"/>
      <c r="D38" s="663"/>
      <c r="E38" s="663"/>
      <c r="F38" s="663"/>
      <c r="G38" s="663"/>
      <c r="H38" s="663"/>
      <c r="I38" s="663"/>
      <c r="J38" s="663"/>
      <c r="K38" s="663"/>
      <c r="L38" s="663"/>
      <c r="M38" s="663"/>
      <c r="N38" s="663"/>
      <c r="O38" s="663"/>
      <c r="P38" s="663"/>
      <c r="Q38" s="664"/>
      <c r="R38" s="665">
        <v>1300948</v>
      </c>
      <c r="S38" s="666"/>
      <c r="T38" s="666"/>
      <c r="U38" s="666"/>
      <c r="V38" s="666"/>
      <c r="W38" s="666"/>
      <c r="X38" s="666"/>
      <c r="Y38" s="667"/>
      <c r="Z38" s="668">
        <v>4.8</v>
      </c>
      <c r="AA38" s="668"/>
      <c r="AB38" s="668"/>
      <c r="AC38" s="668"/>
      <c r="AD38" s="669" t="s">
        <v>126</v>
      </c>
      <c r="AE38" s="669"/>
      <c r="AF38" s="669"/>
      <c r="AG38" s="669"/>
      <c r="AH38" s="669"/>
      <c r="AI38" s="669"/>
      <c r="AJ38" s="669"/>
      <c r="AK38" s="669"/>
      <c r="AL38" s="670" t="s">
        <v>126</v>
      </c>
      <c r="AM38" s="671"/>
      <c r="AN38" s="671"/>
      <c r="AO38" s="672"/>
      <c r="AQ38" s="743" t="s">
        <v>330</v>
      </c>
      <c r="AR38" s="744"/>
      <c r="AS38" s="744"/>
      <c r="AT38" s="744"/>
      <c r="AU38" s="744"/>
      <c r="AV38" s="744"/>
      <c r="AW38" s="744"/>
      <c r="AX38" s="744"/>
      <c r="AY38" s="745"/>
      <c r="AZ38" s="665">
        <v>316111</v>
      </c>
      <c r="BA38" s="666"/>
      <c r="BB38" s="666"/>
      <c r="BC38" s="666"/>
      <c r="BD38" s="705"/>
      <c r="BE38" s="705"/>
      <c r="BF38" s="723"/>
      <c r="BG38" s="680" t="s">
        <v>331</v>
      </c>
      <c r="BH38" s="681"/>
      <c r="BI38" s="681"/>
      <c r="BJ38" s="681"/>
      <c r="BK38" s="681"/>
      <c r="BL38" s="681"/>
      <c r="BM38" s="681"/>
      <c r="BN38" s="681"/>
      <c r="BO38" s="681"/>
      <c r="BP38" s="681"/>
      <c r="BQ38" s="681"/>
      <c r="BR38" s="681"/>
      <c r="BS38" s="681"/>
      <c r="BT38" s="681"/>
      <c r="BU38" s="682"/>
      <c r="BV38" s="665">
        <v>10241</v>
      </c>
      <c r="BW38" s="666"/>
      <c r="BX38" s="666"/>
      <c r="BY38" s="666"/>
      <c r="BZ38" s="666"/>
      <c r="CA38" s="666"/>
      <c r="CB38" s="675"/>
      <c r="CD38" s="680" t="s">
        <v>332</v>
      </c>
      <c r="CE38" s="681"/>
      <c r="CF38" s="681"/>
      <c r="CG38" s="681"/>
      <c r="CH38" s="681"/>
      <c r="CI38" s="681"/>
      <c r="CJ38" s="681"/>
      <c r="CK38" s="681"/>
      <c r="CL38" s="681"/>
      <c r="CM38" s="681"/>
      <c r="CN38" s="681"/>
      <c r="CO38" s="681"/>
      <c r="CP38" s="681"/>
      <c r="CQ38" s="682"/>
      <c r="CR38" s="665">
        <v>2254385</v>
      </c>
      <c r="CS38" s="666"/>
      <c r="CT38" s="666"/>
      <c r="CU38" s="666"/>
      <c r="CV38" s="666"/>
      <c r="CW38" s="666"/>
      <c r="CX38" s="666"/>
      <c r="CY38" s="667"/>
      <c r="CZ38" s="670">
        <v>8.9</v>
      </c>
      <c r="DA38" s="699"/>
      <c r="DB38" s="699"/>
      <c r="DC38" s="707"/>
      <c r="DD38" s="674">
        <v>1773284</v>
      </c>
      <c r="DE38" s="666"/>
      <c r="DF38" s="666"/>
      <c r="DG38" s="666"/>
      <c r="DH38" s="666"/>
      <c r="DI38" s="666"/>
      <c r="DJ38" s="666"/>
      <c r="DK38" s="667"/>
      <c r="DL38" s="674">
        <v>1701219</v>
      </c>
      <c r="DM38" s="666"/>
      <c r="DN38" s="666"/>
      <c r="DO38" s="666"/>
      <c r="DP38" s="666"/>
      <c r="DQ38" s="666"/>
      <c r="DR38" s="666"/>
      <c r="DS38" s="666"/>
      <c r="DT38" s="666"/>
      <c r="DU38" s="666"/>
      <c r="DV38" s="667"/>
      <c r="DW38" s="670">
        <v>12.2</v>
      </c>
      <c r="DX38" s="699"/>
      <c r="DY38" s="699"/>
      <c r="DZ38" s="699"/>
      <c r="EA38" s="699"/>
      <c r="EB38" s="699"/>
      <c r="EC38" s="700"/>
    </row>
    <row r="39" spans="2:133" ht="11.25" customHeight="1" x14ac:dyDescent="0.15">
      <c r="B39" s="662" t="s">
        <v>333</v>
      </c>
      <c r="C39" s="663"/>
      <c r="D39" s="663"/>
      <c r="E39" s="663"/>
      <c r="F39" s="663"/>
      <c r="G39" s="663"/>
      <c r="H39" s="663"/>
      <c r="I39" s="663"/>
      <c r="J39" s="663"/>
      <c r="K39" s="663"/>
      <c r="L39" s="663"/>
      <c r="M39" s="663"/>
      <c r="N39" s="663"/>
      <c r="O39" s="663"/>
      <c r="P39" s="663"/>
      <c r="Q39" s="664"/>
      <c r="R39" s="665">
        <v>425959</v>
      </c>
      <c r="S39" s="666"/>
      <c r="T39" s="666"/>
      <c r="U39" s="666"/>
      <c r="V39" s="666"/>
      <c r="W39" s="666"/>
      <c r="X39" s="666"/>
      <c r="Y39" s="667"/>
      <c r="Z39" s="668">
        <v>1.6</v>
      </c>
      <c r="AA39" s="668"/>
      <c r="AB39" s="668"/>
      <c r="AC39" s="668"/>
      <c r="AD39" s="669">
        <v>22</v>
      </c>
      <c r="AE39" s="669"/>
      <c r="AF39" s="669"/>
      <c r="AG39" s="669"/>
      <c r="AH39" s="669"/>
      <c r="AI39" s="669"/>
      <c r="AJ39" s="669"/>
      <c r="AK39" s="669"/>
      <c r="AL39" s="670">
        <v>0</v>
      </c>
      <c r="AM39" s="671"/>
      <c r="AN39" s="671"/>
      <c r="AO39" s="672"/>
      <c r="AQ39" s="743" t="s">
        <v>334</v>
      </c>
      <c r="AR39" s="744"/>
      <c r="AS39" s="744"/>
      <c r="AT39" s="744"/>
      <c r="AU39" s="744"/>
      <c r="AV39" s="744"/>
      <c r="AW39" s="744"/>
      <c r="AX39" s="744"/>
      <c r="AY39" s="745"/>
      <c r="AZ39" s="665" t="s">
        <v>126</v>
      </c>
      <c r="BA39" s="666"/>
      <c r="BB39" s="666"/>
      <c r="BC39" s="666"/>
      <c r="BD39" s="705"/>
      <c r="BE39" s="705"/>
      <c r="BF39" s="723"/>
      <c r="BG39" s="680" t="s">
        <v>335</v>
      </c>
      <c r="BH39" s="681"/>
      <c r="BI39" s="681"/>
      <c r="BJ39" s="681"/>
      <c r="BK39" s="681"/>
      <c r="BL39" s="681"/>
      <c r="BM39" s="681"/>
      <c r="BN39" s="681"/>
      <c r="BO39" s="681"/>
      <c r="BP39" s="681"/>
      <c r="BQ39" s="681"/>
      <c r="BR39" s="681"/>
      <c r="BS39" s="681"/>
      <c r="BT39" s="681"/>
      <c r="BU39" s="682"/>
      <c r="BV39" s="665">
        <v>17568</v>
      </c>
      <c r="BW39" s="666"/>
      <c r="BX39" s="666"/>
      <c r="BY39" s="666"/>
      <c r="BZ39" s="666"/>
      <c r="CA39" s="666"/>
      <c r="CB39" s="675"/>
      <c r="CD39" s="680" t="s">
        <v>336</v>
      </c>
      <c r="CE39" s="681"/>
      <c r="CF39" s="681"/>
      <c r="CG39" s="681"/>
      <c r="CH39" s="681"/>
      <c r="CI39" s="681"/>
      <c r="CJ39" s="681"/>
      <c r="CK39" s="681"/>
      <c r="CL39" s="681"/>
      <c r="CM39" s="681"/>
      <c r="CN39" s="681"/>
      <c r="CO39" s="681"/>
      <c r="CP39" s="681"/>
      <c r="CQ39" s="682"/>
      <c r="CR39" s="665">
        <v>718827</v>
      </c>
      <c r="CS39" s="705"/>
      <c r="CT39" s="705"/>
      <c r="CU39" s="705"/>
      <c r="CV39" s="705"/>
      <c r="CW39" s="705"/>
      <c r="CX39" s="705"/>
      <c r="CY39" s="706"/>
      <c r="CZ39" s="670">
        <v>2.8</v>
      </c>
      <c r="DA39" s="699"/>
      <c r="DB39" s="699"/>
      <c r="DC39" s="707"/>
      <c r="DD39" s="674">
        <v>712442</v>
      </c>
      <c r="DE39" s="705"/>
      <c r="DF39" s="705"/>
      <c r="DG39" s="705"/>
      <c r="DH39" s="705"/>
      <c r="DI39" s="705"/>
      <c r="DJ39" s="705"/>
      <c r="DK39" s="706"/>
      <c r="DL39" s="674" t="s">
        <v>126</v>
      </c>
      <c r="DM39" s="705"/>
      <c r="DN39" s="705"/>
      <c r="DO39" s="705"/>
      <c r="DP39" s="705"/>
      <c r="DQ39" s="705"/>
      <c r="DR39" s="705"/>
      <c r="DS39" s="705"/>
      <c r="DT39" s="705"/>
      <c r="DU39" s="705"/>
      <c r="DV39" s="706"/>
      <c r="DW39" s="670" t="s">
        <v>126</v>
      </c>
      <c r="DX39" s="699"/>
      <c r="DY39" s="699"/>
      <c r="DZ39" s="699"/>
      <c r="EA39" s="699"/>
      <c r="EB39" s="699"/>
      <c r="EC39" s="700"/>
    </row>
    <row r="40" spans="2:133" ht="11.25" customHeight="1" x14ac:dyDescent="0.15">
      <c r="B40" s="662" t="s">
        <v>337</v>
      </c>
      <c r="C40" s="663"/>
      <c r="D40" s="663"/>
      <c r="E40" s="663"/>
      <c r="F40" s="663"/>
      <c r="G40" s="663"/>
      <c r="H40" s="663"/>
      <c r="I40" s="663"/>
      <c r="J40" s="663"/>
      <c r="K40" s="663"/>
      <c r="L40" s="663"/>
      <c r="M40" s="663"/>
      <c r="N40" s="663"/>
      <c r="O40" s="663"/>
      <c r="P40" s="663"/>
      <c r="Q40" s="664"/>
      <c r="R40" s="665">
        <v>2947600</v>
      </c>
      <c r="S40" s="666"/>
      <c r="T40" s="666"/>
      <c r="U40" s="666"/>
      <c r="V40" s="666"/>
      <c r="W40" s="666"/>
      <c r="X40" s="666"/>
      <c r="Y40" s="667"/>
      <c r="Z40" s="668">
        <v>11</v>
      </c>
      <c r="AA40" s="668"/>
      <c r="AB40" s="668"/>
      <c r="AC40" s="668"/>
      <c r="AD40" s="669" t="s">
        <v>126</v>
      </c>
      <c r="AE40" s="669"/>
      <c r="AF40" s="669"/>
      <c r="AG40" s="669"/>
      <c r="AH40" s="669"/>
      <c r="AI40" s="669"/>
      <c r="AJ40" s="669"/>
      <c r="AK40" s="669"/>
      <c r="AL40" s="670" t="s">
        <v>126</v>
      </c>
      <c r="AM40" s="671"/>
      <c r="AN40" s="671"/>
      <c r="AO40" s="672"/>
      <c r="AQ40" s="743" t="s">
        <v>338</v>
      </c>
      <c r="AR40" s="744"/>
      <c r="AS40" s="744"/>
      <c r="AT40" s="744"/>
      <c r="AU40" s="744"/>
      <c r="AV40" s="744"/>
      <c r="AW40" s="744"/>
      <c r="AX40" s="744"/>
      <c r="AY40" s="745"/>
      <c r="AZ40" s="665" t="s">
        <v>126</v>
      </c>
      <c r="BA40" s="666"/>
      <c r="BB40" s="666"/>
      <c r="BC40" s="666"/>
      <c r="BD40" s="705"/>
      <c r="BE40" s="705"/>
      <c r="BF40" s="723"/>
      <c r="BG40" s="746" t="s">
        <v>339</v>
      </c>
      <c r="BH40" s="747"/>
      <c r="BI40" s="747"/>
      <c r="BJ40" s="747"/>
      <c r="BK40" s="747"/>
      <c r="BL40" s="363"/>
      <c r="BM40" s="681" t="s">
        <v>340</v>
      </c>
      <c r="BN40" s="681"/>
      <c r="BO40" s="681"/>
      <c r="BP40" s="681"/>
      <c r="BQ40" s="681"/>
      <c r="BR40" s="681"/>
      <c r="BS40" s="681"/>
      <c r="BT40" s="681"/>
      <c r="BU40" s="682"/>
      <c r="BV40" s="665">
        <v>109</v>
      </c>
      <c r="BW40" s="666"/>
      <c r="BX40" s="666"/>
      <c r="BY40" s="666"/>
      <c r="BZ40" s="666"/>
      <c r="CA40" s="666"/>
      <c r="CB40" s="675"/>
      <c r="CD40" s="680" t="s">
        <v>341</v>
      </c>
      <c r="CE40" s="681"/>
      <c r="CF40" s="681"/>
      <c r="CG40" s="681"/>
      <c r="CH40" s="681"/>
      <c r="CI40" s="681"/>
      <c r="CJ40" s="681"/>
      <c r="CK40" s="681"/>
      <c r="CL40" s="681"/>
      <c r="CM40" s="681"/>
      <c r="CN40" s="681"/>
      <c r="CO40" s="681"/>
      <c r="CP40" s="681"/>
      <c r="CQ40" s="682"/>
      <c r="CR40" s="665">
        <v>18483</v>
      </c>
      <c r="CS40" s="666"/>
      <c r="CT40" s="666"/>
      <c r="CU40" s="666"/>
      <c r="CV40" s="666"/>
      <c r="CW40" s="666"/>
      <c r="CX40" s="666"/>
      <c r="CY40" s="667"/>
      <c r="CZ40" s="670">
        <v>0.1</v>
      </c>
      <c r="DA40" s="699"/>
      <c r="DB40" s="699"/>
      <c r="DC40" s="707"/>
      <c r="DD40" s="674">
        <v>9483</v>
      </c>
      <c r="DE40" s="666"/>
      <c r="DF40" s="666"/>
      <c r="DG40" s="666"/>
      <c r="DH40" s="666"/>
      <c r="DI40" s="666"/>
      <c r="DJ40" s="666"/>
      <c r="DK40" s="667"/>
      <c r="DL40" s="674">
        <v>600</v>
      </c>
      <c r="DM40" s="666"/>
      <c r="DN40" s="666"/>
      <c r="DO40" s="666"/>
      <c r="DP40" s="666"/>
      <c r="DQ40" s="666"/>
      <c r="DR40" s="666"/>
      <c r="DS40" s="666"/>
      <c r="DT40" s="666"/>
      <c r="DU40" s="666"/>
      <c r="DV40" s="667"/>
      <c r="DW40" s="670">
        <v>0</v>
      </c>
      <c r="DX40" s="699"/>
      <c r="DY40" s="699"/>
      <c r="DZ40" s="699"/>
      <c r="EA40" s="699"/>
      <c r="EB40" s="699"/>
      <c r="EC40" s="700"/>
    </row>
    <row r="41" spans="2:133" ht="11.25" customHeight="1" x14ac:dyDescent="0.15">
      <c r="B41" s="662" t="s">
        <v>342</v>
      </c>
      <c r="C41" s="663"/>
      <c r="D41" s="663"/>
      <c r="E41" s="663"/>
      <c r="F41" s="663"/>
      <c r="G41" s="663"/>
      <c r="H41" s="663"/>
      <c r="I41" s="663"/>
      <c r="J41" s="663"/>
      <c r="K41" s="663"/>
      <c r="L41" s="663"/>
      <c r="M41" s="663"/>
      <c r="N41" s="663"/>
      <c r="O41" s="663"/>
      <c r="P41" s="663"/>
      <c r="Q41" s="664"/>
      <c r="R41" s="665" t="s">
        <v>126</v>
      </c>
      <c r="S41" s="666"/>
      <c r="T41" s="666"/>
      <c r="U41" s="666"/>
      <c r="V41" s="666"/>
      <c r="W41" s="666"/>
      <c r="X41" s="666"/>
      <c r="Y41" s="667"/>
      <c r="Z41" s="668" t="s">
        <v>126</v>
      </c>
      <c r="AA41" s="668"/>
      <c r="AB41" s="668"/>
      <c r="AC41" s="668"/>
      <c r="AD41" s="669" t="s">
        <v>126</v>
      </c>
      <c r="AE41" s="669"/>
      <c r="AF41" s="669"/>
      <c r="AG41" s="669"/>
      <c r="AH41" s="669"/>
      <c r="AI41" s="669"/>
      <c r="AJ41" s="669"/>
      <c r="AK41" s="669"/>
      <c r="AL41" s="670" t="s">
        <v>126</v>
      </c>
      <c r="AM41" s="671"/>
      <c r="AN41" s="671"/>
      <c r="AO41" s="672"/>
      <c r="AQ41" s="743" t="s">
        <v>343</v>
      </c>
      <c r="AR41" s="744"/>
      <c r="AS41" s="744"/>
      <c r="AT41" s="744"/>
      <c r="AU41" s="744"/>
      <c r="AV41" s="744"/>
      <c r="AW41" s="744"/>
      <c r="AX41" s="744"/>
      <c r="AY41" s="745"/>
      <c r="AZ41" s="665">
        <v>541182</v>
      </c>
      <c r="BA41" s="666"/>
      <c r="BB41" s="666"/>
      <c r="BC41" s="666"/>
      <c r="BD41" s="705"/>
      <c r="BE41" s="705"/>
      <c r="BF41" s="723"/>
      <c r="BG41" s="746"/>
      <c r="BH41" s="747"/>
      <c r="BI41" s="747"/>
      <c r="BJ41" s="747"/>
      <c r="BK41" s="747"/>
      <c r="BL41" s="363"/>
      <c r="BM41" s="681" t="s">
        <v>344</v>
      </c>
      <c r="BN41" s="681"/>
      <c r="BO41" s="681"/>
      <c r="BP41" s="681"/>
      <c r="BQ41" s="681"/>
      <c r="BR41" s="681"/>
      <c r="BS41" s="681"/>
      <c r="BT41" s="681"/>
      <c r="BU41" s="682"/>
      <c r="BV41" s="665" t="s">
        <v>126</v>
      </c>
      <c r="BW41" s="666"/>
      <c r="BX41" s="666"/>
      <c r="BY41" s="666"/>
      <c r="BZ41" s="666"/>
      <c r="CA41" s="666"/>
      <c r="CB41" s="675"/>
      <c r="CD41" s="680" t="s">
        <v>345</v>
      </c>
      <c r="CE41" s="681"/>
      <c r="CF41" s="681"/>
      <c r="CG41" s="681"/>
      <c r="CH41" s="681"/>
      <c r="CI41" s="681"/>
      <c r="CJ41" s="681"/>
      <c r="CK41" s="681"/>
      <c r="CL41" s="681"/>
      <c r="CM41" s="681"/>
      <c r="CN41" s="681"/>
      <c r="CO41" s="681"/>
      <c r="CP41" s="681"/>
      <c r="CQ41" s="682"/>
      <c r="CR41" s="665" t="s">
        <v>126</v>
      </c>
      <c r="CS41" s="705"/>
      <c r="CT41" s="705"/>
      <c r="CU41" s="705"/>
      <c r="CV41" s="705"/>
      <c r="CW41" s="705"/>
      <c r="CX41" s="705"/>
      <c r="CY41" s="706"/>
      <c r="CZ41" s="670" t="s">
        <v>126</v>
      </c>
      <c r="DA41" s="699"/>
      <c r="DB41" s="699"/>
      <c r="DC41" s="707"/>
      <c r="DD41" s="674" t="s">
        <v>126</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346</v>
      </c>
      <c r="C42" s="663"/>
      <c r="D42" s="663"/>
      <c r="E42" s="663"/>
      <c r="F42" s="663"/>
      <c r="G42" s="663"/>
      <c r="H42" s="663"/>
      <c r="I42" s="663"/>
      <c r="J42" s="663"/>
      <c r="K42" s="663"/>
      <c r="L42" s="663"/>
      <c r="M42" s="663"/>
      <c r="N42" s="663"/>
      <c r="O42" s="663"/>
      <c r="P42" s="663"/>
      <c r="Q42" s="664"/>
      <c r="R42" s="665" t="s">
        <v>126</v>
      </c>
      <c r="S42" s="666"/>
      <c r="T42" s="666"/>
      <c r="U42" s="666"/>
      <c r="V42" s="666"/>
      <c r="W42" s="666"/>
      <c r="X42" s="666"/>
      <c r="Y42" s="667"/>
      <c r="Z42" s="668" t="s">
        <v>126</v>
      </c>
      <c r="AA42" s="668"/>
      <c r="AB42" s="668"/>
      <c r="AC42" s="668"/>
      <c r="AD42" s="669" t="s">
        <v>126</v>
      </c>
      <c r="AE42" s="669"/>
      <c r="AF42" s="669"/>
      <c r="AG42" s="669"/>
      <c r="AH42" s="669"/>
      <c r="AI42" s="669"/>
      <c r="AJ42" s="669"/>
      <c r="AK42" s="669"/>
      <c r="AL42" s="670" t="s">
        <v>126</v>
      </c>
      <c r="AM42" s="671"/>
      <c r="AN42" s="671"/>
      <c r="AO42" s="672"/>
      <c r="AQ42" s="750" t="s">
        <v>347</v>
      </c>
      <c r="AR42" s="751"/>
      <c r="AS42" s="751"/>
      <c r="AT42" s="751"/>
      <c r="AU42" s="751"/>
      <c r="AV42" s="751"/>
      <c r="AW42" s="751"/>
      <c r="AX42" s="751"/>
      <c r="AY42" s="752"/>
      <c r="AZ42" s="759">
        <v>1560975</v>
      </c>
      <c r="BA42" s="760"/>
      <c r="BB42" s="760"/>
      <c r="BC42" s="760"/>
      <c r="BD42" s="736"/>
      <c r="BE42" s="736"/>
      <c r="BF42" s="738"/>
      <c r="BG42" s="748"/>
      <c r="BH42" s="749"/>
      <c r="BI42" s="749"/>
      <c r="BJ42" s="749"/>
      <c r="BK42" s="749"/>
      <c r="BL42" s="364"/>
      <c r="BM42" s="691" t="s">
        <v>348</v>
      </c>
      <c r="BN42" s="691"/>
      <c r="BO42" s="691"/>
      <c r="BP42" s="691"/>
      <c r="BQ42" s="691"/>
      <c r="BR42" s="691"/>
      <c r="BS42" s="691"/>
      <c r="BT42" s="691"/>
      <c r="BU42" s="692"/>
      <c r="BV42" s="759">
        <v>246</v>
      </c>
      <c r="BW42" s="760"/>
      <c r="BX42" s="760"/>
      <c r="BY42" s="760"/>
      <c r="BZ42" s="760"/>
      <c r="CA42" s="760"/>
      <c r="CB42" s="772"/>
      <c r="CD42" s="662" t="s">
        <v>349</v>
      </c>
      <c r="CE42" s="663"/>
      <c r="CF42" s="663"/>
      <c r="CG42" s="663"/>
      <c r="CH42" s="663"/>
      <c r="CI42" s="663"/>
      <c r="CJ42" s="663"/>
      <c r="CK42" s="663"/>
      <c r="CL42" s="663"/>
      <c r="CM42" s="663"/>
      <c r="CN42" s="663"/>
      <c r="CO42" s="663"/>
      <c r="CP42" s="663"/>
      <c r="CQ42" s="664"/>
      <c r="CR42" s="665">
        <v>5269955</v>
      </c>
      <c r="CS42" s="705"/>
      <c r="CT42" s="705"/>
      <c r="CU42" s="705"/>
      <c r="CV42" s="705"/>
      <c r="CW42" s="705"/>
      <c r="CX42" s="705"/>
      <c r="CY42" s="706"/>
      <c r="CZ42" s="670">
        <v>20.8</v>
      </c>
      <c r="DA42" s="699"/>
      <c r="DB42" s="699"/>
      <c r="DC42" s="707"/>
      <c r="DD42" s="674">
        <v>1433529</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350</v>
      </c>
      <c r="C43" s="663"/>
      <c r="D43" s="663"/>
      <c r="E43" s="663"/>
      <c r="F43" s="663"/>
      <c r="G43" s="663"/>
      <c r="H43" s="663"/>
      <c r="I43" s="663"/>
      <c r="J43" s="663"/>
      <c r="K43" s="663"/>
      <c r="L43" s="663"/>
      <c r="M43" s="663"/>
      <c r="N43" s="663"/>
      <c r="O43" s="663"/>
      <c r="P43" s="663"/>
      <c r="Q43" s="664"/>
      <c r="R43" s="665">
        <v>667600</v>
      </c>
      <c r="S43" s="666"/>
      <c r="T43" s="666"/>
      <c r="U43" s="666"/>
      <c r="V43" s="666"/>
      <c r="W43" s="666"/>
      <c r="X43" s="666"/>
      <c r="Y43" s="667"/>
      <c r="Z43" s="668">
        <v>2.5</v>
      </c>
      <c r="AA43" s="668"/>
      <c r="AB43" s="668"/>
      <c r="AC43" s="668"/>
      <c r="AD43" s="669" t="s">
        <v>126</v>
      </c>
      <c r="AE43" s="669"/>
      <c r="AF43" s="669"/>
      <c r="AG43" s="669"/>
      <c r="AH43" s="669"/>
      <c r="AI43" s="669"/>
      <c r="AJ43" s="669"/>
      <c r="AK43" s="669"/>
      <c r="AL43" s="670" t="s">
        <v>126</v>
      </c>
      <c r="AM43" s="671"/>
      <c r="AN43" s="671"/>
      <c r="AO43" s="672"/>
      <c r="BV43" s="219"/>
      <c r="BW43" s="219"/>
      <c r="BX43" s="219"/>
      <c r="BY43" s="219"/>
      <c r="BZ43" s="219"/>
      <c r="CA43" s="219"/>
      <c r="CB43" s="219"/>
      <c r="CD43" s="662" t="s">
        <v>351</v>
      </c>
      <c r="CE43" s="663"/>
      <c r="CF43" s="663"/>
      <c r="CG43" s="663"/>
      <c r="CH43" s="663"/>
      <c r="CI43" s="663"/>
      <c r="CJ43" s="663"/>
      <c r="CK43" s="663"/>
      <c r="CL43" s="663"/>
      <c r="CM43" s="663"/>
      <c r="CN43" s="663"/>
      <c r="CO43" s="663"/>
      <c r="CP43" s="663"/>
      <c r="CQ43" s="664"/>
      <c r="CR43" s="665">
        <v>116732</v>
      </c>
      <c r="CS43" s="705"/>
      <c r="CT43" s="705"/>
      <c r="CU43" s="705"/>
      <c r="CV43" s="705"/>
      <c r="CW43" s="705"/>
      <c r="CX43" s="705"/>
      <c r="CY43" s="706"/>
      <c r="CZ43" s="670">
        <v>0.5</v>
      </c>
      <c r="DA43" s="699"/>
      <c r="DB43" s="699"/>
      <c r="DC43" s="707"/>
      <c r="DD43" s="674">
        <v>115292</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09" t="s">
        <v>352</v>
      </c>
      <c r="C44" s="710"/>
      <c r="D44" s="710"/>
      <c r="E44" s="710"/>
      <c r="F44" s="710"/>
      <c r="G44" s="710"/>
      <c r="H44" s="710"/>
      <c r="I44" s="710"/>
      <c r="J44" s="710"/>
      <c r="K44" s="710"/>
      <c r="L44" s="710"/>
      <c r="M44" s="710"/>
      <c r="N44" s="710"/>
      <c r="O44" s="710"/>
      <c r="P44" s="710"/>
      <c r="Q44" s="711"/>
      <c r="R44" s="759">
        <v>26842161</v>
      </c>
      <c r="S44" s="760"/>
      <c r="T44" s="760"/>
      <c r="U44" s="760"/>
      <c r="V44" s="760"/>
      <c r="W44" s="760"/>
      <c r="X44" s="760"/>
      <c r="Y44" s="761"/>
      <c r="Z44" s="762">
        <v>100</v>
      </c>
      <c r="AA44" s="762"/>
      <c r="AB44" s="762"/>
      <c r="AC44" s="762"/>
      <c r="AD44" s="763">
        <v>13263434</v>
      </c>
      <c r="AE44" s="763"/>
      <c r="AF44" s="763"/>
      <c r="AG44" s="763"/>
      <c r="AH44" s="763"/>
      <c r="AI44" s="763"/>
      <c r="AJ44" s="763"/>
      <c r="AK44" s="763"/>
      <c r="AL44" s="764">
        <v>100</v>
      </c>
      <c r="AM44" s="737"/>
      <c r="AN44" s="737"/>
      <c r="AO44" s="765"/>
      <c r="CD44" s="766" t="s">
        <v>299</v>
      </c>
      <c r="CE44" s="767"/>
      <c r="CF44" s="662" t="s">
        <v>353</v>
      </c>
      <c r="CG44" s="663"/>
      <c r="CH44" s="663"/>
      <c r="CI44" s="663"/>
      <c r="CJ44" s="663"/>
      <c r="CK44" s="663"/>
      <c r="CL44" s="663"/>
      <c r="CM44" s="663"/>
      <c r="CN44" s="663"/>
      <c r="CO44" s="663"/>
      <c r="CP44" s="663"/>
      <c r="CQ44" s="664"/>
      <c r="CR44" s="665">
        <v>5264207</v>
      </c>
      <c r="CS44" s="666"/>
      <c r="CT44" s="666"/>
      <c r="CU44" s="666"/>
      <c r="CV44" s="666"/>
      <c r="CW44" s="666"/>
      <c r="CX44" s="666"/>
      <c r="CY44" s="667"/>
      <c r="CZ44" s="670">
        <v>20.7</v>
      </c>
      <c r="DA44" s="671"/>
      <c r="DB44" s="671"/>
      <c r="DC44" s="683"/>
      <c r="DD44" s="674">
        <v>1432560</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354</v>
      </c>
      <c r="CG45" s="663"/>
      <c r="CH45" s="663"/>
      <c r="CI45" s="663"/>
      <c r="CJ45" s="663"/>
      <c r="CK45" s="663"/>
      <c r="CL45" s="663"/>
      <c r="CM45" s="663"/>
      <c r="CN45" s="663"/>
      <c r="CO45" s="663"/>
      <c r="CP45" s="663"/>
      <c r="CQ45" s="664"/>
      <c r="CR45" s="665">
        <v>2017649</v>
      </c>
      <c r="CS45" s="705"/>
      <c r="CT45" s="705"/>
      <c r="CU45" s="705"/>
      <c r="CV45" s="705"/>
      <c r="CW45" s="705"/>
      <c r="CX45" s="705"/>
      <c r="CY45" s="706"/>
      <c r="CZ45" s="670">
        <v>7.9</v>
      </c>
      <c r="DA45" s="699"/>
      <c r="DB45" s="699"/>
      <c r="DC45" s="707"/>
      <c r="DD45" s="674">
        <v>236578</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1" t="s">
        <v>355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356</v>
      </c>
      <c r="CG46" s="663"/>
      <c r="CH46" s="663"/>
      <c r="CI46" s="663"/>
      <c r="CJ46" s="663"/>
      <c r="CK46" s="663"/>
      <c r="CL46" s="663"/>
      <c r="CM46" s="663"/>
      <c r="CN46" s="663"/>
      <c r="CO46" s="663"/>
      <c r="CP46" s="663"/>
      <c r="CQ46" s="664"/>
      <c r="CR46" s="665">
        <v>3233558</v>
      </c>
      <c r="CS46" s="666"/>
      <c r="CT46" s="666"/>
      <c r="CU46" s="666"/>
      <c r="CV46" s="666"/>
      <c r="CW46" s="666"/>
      <c r="CX46" s="666"/>
      <c r="CY46" s="667"/>
      <c r="CZ46" s="670">
        <v>12.7</v>
      </c>
      <c r="DA46" s="671"/>
      <c r="DB46" s="671"/>
      <c r="DC46" s="683"/>
      <c r="DD46" s="674">
        <v>1182982</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357</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358</v>
      </c>
      <c r="CG47" s="663"/>
      <c r="CH47" s="663"/>
      <c r="CI47" s="663"/>
      <c r="CJ47" s="663"/>
      <c r="CK47" s="663"/>
      <c r="CL47" s="663"/>
      <c r="CM47" s="663"/>
      <c r="CN47" s="663"/>
      <c r="CO47" s="663"/>
      <c r="CP47" s="663"/>
      <c r="CQ47" s="664"/>
      <c r="CR47" s="665">
        <v>5748</v>
      </c>
      <c r="CS47" s="705"/>
      <c r="CT47" s="705"/>
      <c r="CU47" s="705"/>
      <c r="CV47" s="705"/>
      <c r="CW47" s="705"/>
      <c r="CX47" s="705"/>
      <c r="CY47" s="706"/>
      <c r="CZ47" s="670">
        <v>0</v>
      </c>
      <c r="DA47" s="699"/>
      <c r="DB47" s="699"/>
      <c r="DC47" s="707"/>
      <c r="DD47" s="674">
        <v>969</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359</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360</v>
      </c>
      <c r="CG48" s="663"/>
      <c r="CH48" s="663"/>
      <c r="CI48" s="663"/>
      <c r="CJ48" s="663"/>
      <c r="CK48" s="663"/>
      <c r="CL48" s="663"/>
      <c r="CM48" s="663"/>
      <c r="CN48" s="663"/>
      <c r="CO48" s="663"/>
      <c r="CP48" s="663"/>
      <c r="CQ48" s="664"/>
      <c r="CR48" s="665" t="s">
        <v>126</v>
      </c>
      <c r="CS48" s="666"/>
      <c r="CT48" s="666"/>
      <c r="CU48" s="666"/>
      <c r="CV48" s="666"/>
      <c r="CW48" s="666"/>
      <c r="CX48" s="666"/>
      <c r="CY48" s="667"/>
      <c r="CZ48" s="670" t="s">
        <v>126</v>
      </c>
      <c r="DA48" s="671"/>
      <c r="DB48" s="671"/>
      <c r="DC48" s="683"/>
      <c r="DD48" s="674" t="s">
        <v>126</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361</v>
      </c>
      <c r="CE49" s="710"/>
      <c r="CF49" s="710"/>
      <c r="CG49" s="710"/>
      <c r="CH49" s="710"/>
      <c r="CI49" s="710"/>
      <c r="CJ49" s="710"/>
      <c r="CK49" s="710"/>
      <c r="CL49" s="710"/>
      <c r="CM49" s="710"/>
      <c r="CN49" s="710"/>
      <c r="CO49" s="710"/>
      <c r="CP49" s="710"/>
      <c r="CQ49" s="711"/>
      <c r="CR49" s="759">
        <v>25385492</v>
      </c>
      <c r="CS49" s="736"/>
      <c r="CT49" s="736"/>
      <c r="CU49" s="736"/>
      <c r="CV49" s="736"/>
      <c r="CW49" s="736"/>
      <c r="CX49" s="736"/>
      <c r="CY49" s="773"/>
      <c r="CZ49" s="764">
        <v>100</v>
      </c>
      <c r="DA49" s="774"/>
      <c r="DB49" s="774"/>
      <c r="DC49" s="775"/>
      <c r="DD49" s="776">
        <v>15297210</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kapwzNhHj6boHtBZ1av38m/gDV/jsWkfvVHKWneqtx0vxXy6ZNZ0loDRxRMkaYtkWgkYz5f3XoeoIQpr7/1WzQ==" saltValue="KeHIw/U6VDZXruq1VNn6J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362</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363</v>
      </c>
      <c r="DK2" s="1156"/>
      <c r="DL2" s="1156"/>
      <c r="DM2" s="1156"/>
      <c r="DN2" s="1156"/>
      <c r="DO2" s="1157"/>
      <c r="DP2" s="224"/>
      <c r="DQ2" s="1155" t="s">
        <v>364</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365</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366</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367</v>
      </c>
      <c r="B5" s="1060"/>
      <c r="C5" s="1060"/>
      <c r="D5" s="1060"/>
      <c r="E5" s="1060"/>
      <c r="F5" s="1060"/>
      <c r="G5" s="1060"/>
      <c r="H5" s="1060"/>
      <c r="I5" s="1060"/>
      <c r="J5" s="1060"/>
      <c r="K5" s="1060"/>
      <c r="L5" s="1060"/>
      <c r="M5" s="1060"/>
      <c r="N5" s="1060"/>
      <c r="O5" s="1060"/>
      <c r="P5" s="1061"/>
      <c r="Q5" s="1065" t="s">
        <v>368</v>
      </c>
      <c r="R5" s="1066"/>
      <c r="S5" s="1066"/>
      <c r="T5" s="1066"/>
      <c r="U5" s="1067"/>
      <c r="V5" s="1065" t="s">
        <v>369</v>
      </c>
      <c r="W5" s="1066"/>
      <c r="X5" s="1066"/>
      <c r="Y5" s="1066"/>
      <c r="Z5" s="1067"/>
      <c r="AA5" s="1065" t="s">
        <v>370</v>
      </c>
      <c r="AB5" s="1066"/>
      <c r="AC5" s="1066"/>
      <c r="AD5" s="1066"/>
      <c r="AE5" s="1066"/>
      <c r="AF5" s="1158" t="s">
        <v>371</v>
      </c>
      <c r="AG5" s="1066"/>
      <c r="AH5" s="1066"/>
      <c r="AI5" s="1066"/>
      <c r="AJ5" s="1079"/>
      <c r="AK5" s="1066" t="s">
        <v>372</v>
      </c>
      <c r="AL5" s="1066"/>
      <c r="AM5" s="1066"/>
      <c r="AN5" s="1066"/>
      <c r="AO5" s="1067"/>
      <c r="AP5" s="1065" t="s">
        <v>373</v>
      </c>
      <c r="AQ5" s="1066"/>
      <c r="AR5" s="1066"/>
      <c r="AS5" s="1066"/>
      <c r="AT5" s="1067"/>
      <c r="AU5" s="1065" t="s">
        <v>374</v>
      </c>
      <c r="AV5" s="1066"/>
      <c r="AW5" s="1066"/>
      <c r="AX5" s="1066"/>
      <c r="AY5" s="1079"/>
      <c r="AZ5" s="228"/>
      <c r="BA5" s="228"/>
      <c r="BB5" s="228"/>
      <c r="BC5" s="228"/>
      <c r="BD5" s="228"/>
      <c r="BE5" s="229"/>
      <c r="BF5" s="229"/>
      <c r="BG5" s="229"/>
      <c r="BH5" s="229"/>
      <c r="BI5" s="229"/>
      <c r="BJ5" s="229"/>
      <c r="BK5" s="229"/>
      <c r="BL5" s="229"/>
      <c r="BM5" s="229"/>
      <c r="BN5" s="229"/>
      <c r="BO5" s="229"/>
      <c r="BP5" s="229"/>
      <c r="BQ5" s="1059" t="s">
        <v>375</v>
      </c>
      <c r="BR5" s="1060"/>
      <c r="BS5" s="1060"/>
      <c r="BT5" s="1060"/>
      <c r="BU5" s="1060"/>
      <c r="BV5" s="1060"/>
      <c r="BW5" s="1060"/>
      <c r="BX5" s="1060"/>
      <c r="BY5" s="1060"/>
      <c r="BZ5" s="1060"/>
      <c r="CA5" s="1060"/>
      <c r="CB5" s="1060"/>
      <c r="CC5" s="1060"/>
      <c r="CD5" s="1060"/>
      <c r="CE5" s="1060"/>
      <c r="CF5" s="1060"/>
      <c r="CG5" s="1061"/>
      <c r="CH5" s="1065" t="s">
        <v>376</v>
      </c>
      <c r="CI5" s="1066"/>
      <c r="CJ5" s="1066"/>
      <c r="CK5" s="1066"/>
      <c r="CL5" s="1067"/>
      <c r="CM5" s="1065" t="s">
        <v>377</v>
      </c>
      <c r="CN5" s="1066"/>
      <c r="CO5" s="1066"/>
      <c r="CP5" s="1066"/>
      <c r="CQ5" s="1067"/>
      <c r="CR5" s="1065" t="s">
        <v>378</v>
      </c>
      <c r="CS5" s="1066"/>
      <c r="CT5" s="1066"/>
      <c r="CU5" s="1066"/>
      <c r="CV5" s="1067"/>
      <c r="CW5" s="1065" t="s">
        <v>379</v>
      </c>
      <c r="CX5" s="1066"/>
      <c r="CY5" s="1066"/>
      <c r="CZ5" s="1066"/>
      <c r="DA5" s="1067"/>
      <c r="DB5" s="1065" t="s">
        <v>380</v>
      </c>
      <c r="DC5" s="1066"/>
      <c r="DD5" s="1066"/>
      <c r="DE5" s="1066"/>
      <c r="DF5" s="1067"/>
      <c r="DG5" s="1148" t="s">
        <v>381</v>
      </c>
      <c r="DH5" s="1149"/>
      <c r="DI5" s="1149"/>
      <c r="DJ5" s="1149"/>
      <c r="DK5" s="1150"/>
      <c r="DL5" s="1148" t="s">
        <v>382</v>
      </c>
      <c r="DM5" s="1149"/>
      <c r="DN5" s="1149"/>
      <c r="DO5" s="1149"/>
      <c r="DP5" s="1150"/>
      <c r="DQ5" s="1065" t="s">
        <v>383</v>
      </c>
      <c r="DR5" s="1066"/>
      <c r="DS5" s="1066"/>
      <c r="DT5" s="1066"/>
      <c r="DU5" s="1067"/>
      <c r="DV5" s="1065" t="s">
        <v>374</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384</v>
      </c>
      <c r="C7" s="1112"/>
      <c r="D7" s="1112"/>
      <c r="E7" s="1112"/>
      <c r="F7" s="1112"/>
      <c r="G7" s="1112"/>
      <c r="H7" s="1112"/>
      <c r="I7" s="1112"/>
      <c r="J7" s="1112"/>
      <c r="K7" s="1112"/>
      <c r="L7" s="1112"/>
      <c r="M7" s="1112"/>
      <c r="N7" s="1112"/>
      <c r="O7" s="1112"/>
      <c r="P7" s="1113"/>
      <c r="Q7" s="1166">
        <v>26852</v>
      </c>
      <c r="R7" s="1167"/>
      <c r="S7" s="1167"/>
      <c r="T7" s="1167"/>
      <c r="U7" s="1167"/>
      <c r="V7" s="1167">
        <v>25395</v>
      </c>
      <c r="W7" s="1167"/>
      <c r="X7" s="1167"/>
      <c r="Y7" s="1167"/>
      <c r="Z7" s="1167"/>
      <c r="AA7" s="1167">
        <v>1457</v>
      </c>
      <c r="AB7" s="1167"/>
      <c r="AC7" s="1167"/>
      <c r="AD7" s="1167"/>
      <c r="AE7" s="1168"/>
      <c r="AF7" s="1169">
        <v>969</v>
      </c>
      <c r="AG7" s="1170"/>
      <c r="AH7" s="1170"/>
      <c r="AI7" s="1170"/>
      <c r="AJ7" s="1171"/>
      <c r="AK7" s="1172">
        <v>618</v>
      </c>
      <c r="AL7" s="1173"/>
      <c r="AM7" s="1173"/>
      <c r="AN7" s="1173"/>
      <c r="AO7" s="1173"/>
      <c r="AP7" s="1173">
        <v>23333</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601</v>
      </c>
      <c r="BT7" s="1164"/>
      <c r="BU7" s="1164"/>
      <c r="BV7" s="1164"/>
      <c r="BW7" s="1164"/>
      <c r="BX7" s="1164"/>
      <c r="BY7" s="1164"/>
      <c r="BZ7" s="1164"/>
      <c r="CA7" s="1164"/>
      <c r="CB7" s="1164"/>
      <c r="CC7" s="1164"/>
      <c r="CD7" s="1164"/>
      <c r="CE7" s="1164"/>
      <c r="CF7" s="1164"/>
      <c r="CG7" s="1176"/>
      <c r="CH7" s="1160">
        <v>3</v>
      </c>
      <c r="CI7" s="1161"/>
      <c r="CJ7" s="1161"/>
      <c r="CK7" s="1161"/>
      <c r="CL7" s="1162"/>
      <c r="CM7" s="1160">
        <v>113</v>
      </c>
      <c r="CN7" s="1161"/>
      <c r="CO7" s="1161"/>
      <c r="CP7" s="1161"/>
      <c r="CQ7" s="1162"/>
      <c r="CR7" s="1160">
        <v>100</v>
      </c>
      <c r="CS7" s="1161"/>
      <c r="CT7" s="1161"/>
      <c r="CU7" s="1161"/>
      <c r="CV7" s="1162"/>
      <c r="CW7" s="1160" t="s">
        <v>585</v>
      </c>
      <c r="CX7" s="1161"/>
      <c r="CY7" s="1161"/>
      <c r="CZ7" s="1161"/>
      <c r="DA7" s="1162"/>
      <c r="DB7" s="1160" t="s">
        <v>512</v>
      </c>
      <c r="DC7" s="1161"/>
      <c r="DD7" s="1161"/>
      <c r="DE7" s="1161"/>
      <c r="DF7" s="1162"/>
      <c r="DG7" s="1160" t="s">
        <v>512</v>
      </c>
      <c r="DH7" s="1161"/>
      <c r="DI7" s="1161"/>
      <c r="DJ7" s="1161"/>
      <c r="DK7" s="1162"/>
      <c r="DL7" s="1160" t="s">
        <v>512</v>
      </c>
      <c r="DM7" s="1161"/>
      <c r="DN7" s="1161"/>
      <c r="DO7" s="1161"/>
      <c r="DP7" s="1162"/>
      <c r="DQ7" s="1160" t="s">
        <v>512</v>
      </c>
      <c r="DR7" s="1161"/>
      <c r="DS7" s="1161"/>
      <c r="DT7" s="1161"/>
      <c r="DU7" s="1162"/>
      <c r="DV7" s="1163"/>
      <c r="DW7" s="1164"/>
      <c r="DX7" s="1164"/>
      <c r="DY7" s="1164"/>
      <c r="DZ7" s="1165"/>
      <c r="EA7" s="230"/>
    </row>
    <row r="8" spans="1:131" s="231" customFormat="1" ht="26.25" customHeight="1" x14ac:dyDescent="0.15">
      <c r="A8" s="234">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0"/>
    </row>
    <row r="9" spans="1:131" s="231" customFormat="1" ht="26.25" customHeight="1" x14ac:dyDescent="0.15">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385</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386</v>
      </c>
      <c r="B23" s="1001" t="s">
        <v>387</v>
      </c>
      <c r="C23" s="1002"/>
      <c r="D23" s="1002"/>
      <c r="E23" s="1002"/>
      <c r="F23" s="1002"/>
      <c r="G23" s="1002"/>
      <c r="H23" s="1002"/>
      <c r="I23" s="1002"/>
      <c r="J23" s="1002"/>
      <c r="K23" s="1002"/>
      <c r="L23" s="1002"/>
      <c r="M23" s="1002"/>
      <c r="N23" s="1002"/>
      <c r="O23" s="1002"/>
      <c r="P23" s="1012"/>
      <c r="Q23" s="1131">
        <v>26842</v>
      </c>
      <c r="R23" s="1125"/>
      <c r="S23" s="1125"/>
      <c r="T23" s="1125"/>
      <c r="U23" s="1125"/>
      <c r="V23" s="1125">
        <v>25385</v>
      </c>
      <c r="W23" s="1125"/>
      <c r="X23" s="1125"/>
      <c r="Y23" s="1125"/>
      <c r="Z23" s="1125"/>
      <c r="AA23" s="1125">
        <v>1457</v>
      </c>
      <c r="AB23" s="1125"/>
      <c r="AC23" s="1125"/>
      <c r="AD23" s="1125"/>
      <c r="AE23" s="1132"/>
      <c r="AF23" s="1133">
        <v>969</v>
      </c>
      <c r="AG23" s="1125"/>
      <c r="AH23" s="1125"/>
      <c r="AI23" s="1125"/>
      <c r="AJ23" s="1134"/>
      <c r="AK23" s="1135"/>
      <c r="AL23" s="1136"/>
      <c r="AM23" s="1136"/>
      <c r="AN23" s="1136"/>
      <c r="AO23" s="1136"/>
      <c r="AP23" s="1125">
        <v>23333</v>
      </c>
      <c r="AQ23" s="1125"/>
      <c r="AR23" s="1125"/>
      <c r="AS23" s="1125"/>
      <c r="AT23" s="1125"/>
      <c r="AU23" s="1126"/>
      <c r="AV23" s="1126"/>
      <c r="AW23" s="1126"/>
      <c r="AX23" s="1126"/>
      <c r="AY23" s="1127"/>
      <c r="AZ23" s="1128" t="s">
        <v>223</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388</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389</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367</v>
      </c>
      <c r="B26" s="1060"/>
      <c r="C26" s="1060"/>
      <c r="D26" s="1060"/>
      <c r="E26" s="1060"/>
      <c r="F26" s="1060"/>
      <c r="G26" s="1060"/>
      <c r="H26" s="1060"/>
      <c r="I26" s="1060"/>
      <c r="J26" s="1060"/>
      <c r="K26" s="1060"/>
      <c r="L26" s="1060"/>
      <c r="M26" s="1060"/>
      <c r="N26" s="1060"/>
      <c r="O26" s="1060"/>
      <c r="P26" s="1061"/>
      <c r="Q26" s="1065" t="s">
        <v>390</v>
      </c>
      <c r="R26" s="1066"/>
      <c r="S26" s="1066"/>
      <c r="T26" s="1066"/>
      <c r="U26" s="1067"/>
      <c r="V26" s="1065" t="s">
        <v>391</v>
      </c>
      <c r="W26" s="1066"/>
      <c r="X26" s="1066"/>
      <c r="Y26" s="1066"/>
      <c r="Z26" s="1067"/>
      <c r="AA26" s="1065" t="s">
        <v>392</v>
      </c>
      <c r="AB26" s="1066"/>
      <c r="AC26" s="1066"/>
      <c r="AD26" s="1066"/>
      <c r="AE26" s="1066"/>
      <c r="AF26" s="1119" t="s">
        <v>393</v>
      </c>
      <c r="AG26" s="1072"/>
      <c r="AH26" s="1072"/>
      <c r="AI26" s="1072"/>
      <c r="AJ26" s="1120"/>
      <c r="AK26" s="1066" t="s">
        <v>394</v>
      </c>
      <c r="AL26" s="1066"/>
      <c r="AM26" s="1066"/>
      <c r="AN26" s="1066"/>
      <c r="AO26" s="1067"/>
      <c r="AP26" s="1065" t="s">
        <v>395</v>
      </c>
      <c r="AQ26" s="1066"/>
      <c r="AR26" s="1066"/>
      <c r="AS26" s="1066"/>
      <c r="AT26" s="1067"/>
      <c r="AU26" s="1065" t="s">
        <v>396</v>
      </c>
      <c r="AV26" s="1066"/>
      <c r="AW26" s="1066"/>
      <c r="AX26" s="1066"/>
      <c r="AY26" s="1067"/>
      <c r="AZ26" s="1065" t="s">
        <v>397</v>
      </c>
      <c r="BA26" s="1066"/>
      <c r="BB26" s="1066"/>
      <c r="BC26" s="1066"/>
      <c r="BD26" s="1067"/>
      <c r="BE26" s="1065" t="s">
        <v>374</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398</v>
      </c>
      <c r="C28" s="1112"/>
      <c r="D28" s="1112"/>
      <c r="E28" s="1112"/>
      <c r="F28" s="1112"/>
      <c r="G28" s="1112"/>
      <c r="H28" s="1112"/>
      <c r="I28" s="1112"/>
      <c r="J28" s="1112"/>
      <c r="K28" s="1112"/>
      <c r="L28" s="1112"/>
      <c r="M28" s="1112"/>
      <c r="N28" s="1112"/>
      <c r="O28" s="1112"/>
      <c r="P28" s="1113"/>
      <c r="Q28" s="1114">
        <v>7028</v>
      </c>
      <c r="R28" s="1115"/>
      <c r="S28" s="1115"/>
      <c r="T28" s="1115"/>
      <c r="U28" s="1115"/>
      <c r="V28" s="1115">
        <v>6788</v>
      </c>
      <c r="W28" s="1115"/>
      <c r="X28" s="1115"/>
      <c r="Y28" s="1115"/>
      <c r="Z28" s="1115"/>
      <c r="AA28" s="1115">
        <v>240</v>
      </c>
      <c r="AB28" s="1115"/>
      <c r="AC28" s="1115"/>
      <c r="AD28" s="1115"/>
      <c r="AE28" s="1116"/>
      <c r="AF28" s="1117">
        <v>240</v>
      </c>
      <c r="AG28" s="1115"/>
      <c r="AH28" s="1115"/>
      <c r="AI28" s="1115"/>
      <c r="AJ28" s="1118"/>
      <c r="AK28" s="1106">
        <v>541</v>
      </c>
      <c r="AL28" s="1107"/>
      <c r="AM28" s="1107"/>
      <c r="AN28" s="1107"/>
      <c r="AO28" s="1107"/>
      <c r="AP28" s="1107" t="s">
        <v>582</v>
      </c>
      <c r="AQ28" s="1107"/>
      <c r="AR28" s="1107"/>
      <c r="AS28" s="1107"/>
      <c r="AT28" s="1107"/>
      <c r="AU28" s="1107" t="s">
        <v>583</v>
      </c>
      <c r="AV28" s="1107"/>
      <c r="AW28" s="1107"/>
      <c r="AX28" s="1107"/>
      <c r="AY28" s="1107"/>
      <c r="AZ28" s="1108" t="s">
        <v>583</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399</v>
      </c>
      <c r="C29" s="1095"/>
      <c r="D29" s="1095"/>
      <c r="E29" s="1095"/>
      <c r="F29" s="1095"/>
      <c r="G29" s="1095"/>
      <c r="H29" s="1095"/>
      <c r="I29" s="1095"/>
      <c r="J29" s="1095"/>
      <c r="K29" s="1095"/>
      <c r="L29" s="1095"/>
      <c r="M29" s="1095"/>
      <c r="N29" s="1095"/>
      <c r="O29" s="1095"/>
      <c r="P29" s="1096"/>
      <c r="Q29" s="1102">
        <v>5071</v>
      </c>
      <c r="R29" s="1103"/>
      <c r="S29" s="1103"/>
      <c r="T29" s="1103"/>
      <c r="U29" s="1103"/>
      <c r="V29" s="1103">
        <v>4981</v>
      </c>
      <c r="W29" s="1103"/>
      <c r="X29" s="1103"/>
      <c r="Y29" s="1103"/>
      <c r="Z29" s="1103"/>
      <c r="AA29" s="1103">
        <v>89</v>
      </c>
      <c r="AB29" s="1103"/>
      <c r="AC29" s="1103"/>
      <c r="AD29" s="1103"/>
      <c r="AE29" s="1104"/>
      <c r="AF29" s="1099">
        <v>89</v>
      </c>
      <c r="AG29" s="1100"/>
      <c r="AH29" s="1100"/>
      <c r="AI29" s="1100"/>
      <c r="AJ29" s="1101"/>
      <c r="AK29" s="1044">
        <v>898</v>
      </c>
      <c r="AL29" s="1035"/>
      <c r="AM29" s="1035"/>
      <c r="AN29" s="1035"/>
      <c r="AO29" s="1035"/>
      <c r="AP29" s="1035" t="s">
        <v>584</v>
      </c>
      <c r="AQ29" s="1035"/>
      <c r="AR29" s="1035"/>
      <c r="AS29" s="1035"/>
      <c r="AT29" s="1035"/>
      <c r="AU29" s="1035" t="s">
        <v>585</v>
      </c>
      <c r="AV29" s="1035"/>
      <c r="AW29" s="1035"/>
      <c r="AX29" s="1035"/>
      <c r="AY29" s="1035"/>
      <c r="AZ29" s="1105" t="s">
        <v>582</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400</v>
      </c>
      <c r="C30" s="1095"/>
      <c r="D30" s="1095"/>
      <c r="E30" s="1095"/>
      <c r="F30" s="1095"/>
      <c r="G30" s="1095"/>
      <c r="H30" s="1095"/>
      <c r="I30" s="1095"/>
      <c r="J30" s="1095"/>
      <c r="K30" s="1095"/>
      <c r="L30" s="1095"/>
      <c r="M30" s="1095"/>
      <c r="N30" s="1095"/>
      <c r="O30" s="1095"/>
      <c r="P30" s="1096"/>
      <c r="Q30" s="1102">
        <v>609</v>
      </c>
      <c r="R30" s="1103"/>
      <c r="S30" s="1103"/>
      <c r="T30" s="1103"/>
      <c r="U30" s="1103"/>
      <c r="V30" s="1103">
        <v>608</v>
      </c>
      <c r="W30" s="1103"/>
      <c r="X30" s="1103"/>
      <c r="Y30" s="1103"/>
      <c r="Z30" s="1103"/>
      <c r="AA30" s="1103">
        <v>0</v>
      </c>
      <c r="AB30" s="1103"/>
      <c r="AC30" s="1103"/>
      <c r="AD30" s="1103"/>
      <c r="AE30" s="1104"/>
      <c r="AF30" s="1099">
        <v>0</v>
      </c>
      <c r="AG30" s="1100"/>
      <c r="AH30" s="1100"/>
      <c r="AI30" s="1100"/>
      <c r="AJ30" s="1101"/>
      <c r="AK30" s="1044">
        <v>163</v>
      </c>
      <c r="AL30" s="1035"/>
      <c r="AM30" s="1035"/>
      <c r="AN30" s="1035"/>
      <c r="AO30" s="1035"/>
      <c r="AP30" s="1035" t="s">
        <v>585</v>
      </c>
      <c r="AQ30" s="1035"/>
      <c r="AR30" s="1035"/>
      <c r="AS30" s="1035"/>
      <c r="AT30" s="1035"/>
      <c r="AU30" s="1035" t="s">
        <v>582</v>
      </c>
      <c r="AV30" s="1035"/>
      <c r="AW30" s="1035"/>
      <c r="AX30" s="1035"/>
      <c r="AY30" s="1035"/>
      <c r="AZ30" s="1105" t="s">
        <v>585</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401</v>
      </c>
      <c r="C31" s="1095"/>
      <c r="D31" s="1095"/>
      <c r="E31" s="1095"/>
      <c r="F31" s="1095"/>
      <c r="G31" s="1095"/>
      <c r="H31" s="1095"/>
      <c r="I31" s="1095"/>
      <c r="J31" s="1095"/>
      <c r="K31" s="1095"/>
      <c r="L31" s="1095"/>
      <c r="M31" s="1095"/>
      <c r="N31" s="1095"/>
      <c r="O31" s="1095"/>
      <c r="P31" s="1096"/>
      <c r="Q31" s="1102">
        <v>18</v>
      </c>
      <c r="R31" s="1103"/>
      <c r="S31" s="1103"/>
      <c r="T31" s="1103"/>
      <c r="U31" s="1103"/>
      <c r="V31" s="1103">
        <v>10</v>
      </c>
      <c r="W31" s="1103"/>
      <c r="X31" s="1103"/>
      <c r="Y31" s="1103"/>
      <c r="Z31" s="1103"/>
      <c r="AA31" s="1103">
        <v>9</v>
      </c>
      <c r="AB31" s="1103"/>
      <c r="AC31" s="1103"/>
      <c r="AD31" s="1103"/>
      <c r="AE31" s="1104"/>
      <c r="AF31" s="1099">
        <v>9</v>
      </c>
      <c r="AG31" s="1100"/>
      <c r="AH31" s="1100"/>
      <c r="AI31" s="1100"/>
      <c r="AJ31" s="1101"/>
      <c r="AK31" s="1044" t="s">
        <v>585</v>
      </c>
      <c r="AL31" s="1035"/>
      <c r="AM31" s="1035"/>
      <c r="AN31" s="1035"/>
      <c r="AO31" s="1035"/>
      <c r="AP31" s="1035" t="s">
        <v>586</v>
      </c>
      <c r="AQ31" s="1035"/>
      <c r="AR31" s="1035"/>
      <c r="AS31" s="1035"/>
      <c r="AT31" s="1035"/>
      <c r="AU31" s="1035" t="s">
        <v>587</v>
      </c>
      <c r="AV31" s="1035"/>
      <c r="AW31" s="1035"/>
      <c r="AX31" s="1035"/>
      <c r="AY31" s="1035"/>
      <c r="AZ31" s="1105" t="s">
        <v>585</v>
      </c>
      <c r="BA31" s="1105"/>
      <c r="BB31" s="1105"/>
      <c r="BC31" s="1105"/>
      <c r="BD31" s="1105"/>
      <c r="BE31" s="1036"/>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402</v>
      </c>
      <c r="C32" s="1095"/>
      <c r="D32" s="1095"/>
      <c r="E32" s="1095"/>
      <c r="F32" s="1095"/>
      <c r="G32" s="1095"/>
      <c r="H32" s="1095"/>
      <c r="I32" s="1095"/>
      <c r="J32" s="1095"/>
      <c r="K32" s="1095"/>
      <c r="L32" s="1095"/>
      <c r="M32" s="1095"/>
      <c r="N32" s="1095"/>
      <c r="O32" s="1095"/>
      <c r="P32" s="1096"/>
      <c r="Q32" s="1102">
        <v>1156</v>
      </c>
      <c r="R32" s="1103"/>
      <c r="S32" s="1103"/>
      <c r="T32" s="1103"/>
      <c r="U32" s="1103"/>
      <c r="V32" s="1103">
        <v>1085</v>
      </c>
      <c r="W32" s="1103"/>
      <c r="X32" s="1103"/>
      <c r="Y32" s="1103"/>
      <c r="Z32" s="1103"/>
      <c r="AA32" s="1103">
        <v>71</v>
      </c>
      <c r="AB32" s="1103"/>
      <c r="AC32" s="1103"/>
      <c r="AD32" s="1103"/>
      <c r="AE32" s="1104"/>
      <c r="AF32" s="1099">
        <v>1325</v>
      </c>
      <c r="AG32" s="1100"/>
      <c r="AH32" s="1100"/>
      <c r="AI32" s="1100"/>
      <c r="AJ32" s="1101"/>
      <c r="AK32" s="1044">
        <v>368</v>
      </c>
      <c r="AL32" s="1035"/>
      <c r="AM32" s="1035"/>
      <c r="AN32" s="1035"/>
      <c r="AO32" s="1035"/>
      <c r="AP32" s="1035">
        <v>4310</v>
      </c>
      <c r="AQ32" s="1035"/>
      <c r="AR32" s="1035"/>
      <c r="AS32" s="1035"/>
      <c r="AT32" s="1035"/>
      <c r="AU32" s="1035">
        <v>3043</v>
      </c>
      <c r="AV32" s="1035"/>
      <c r="AW32" s="1035"/>
      <c r="AX32" s="1035"/>
      <c r="AY32" s="1035"/>
      <c r="AZ32" s="1105" t="s">
        <v>582</v>
      </c>
      <c r="BA32" s="1105"/>
      <c r="BB32" s="1105"/>
      <c r="BC32" s="1105"/>
      <c r="BD32" s="1105"/>
      <c r="BE32" s="1036" t="s">
        <v>403</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t="s">
        <v>404</v>
      </c>
      <c r="C33" s="1095"/>
      <c r="D33" s="1095"/>
      <c r="E33" s="1095"/>
      <c r="F33" s="1095"/>
      <c r="G33" s="1095"/>
      <c r="H33" s="1095"/>
      <c r="I33" s="1095"/>
      <c r="J33" s="1095"/>
      <c r="K33" s="1095"/>
      <c r="L33" s="1095"/>
      <c r="M33" s="1095"/>
      <c r="N33" s="1095"/>
      <c r="O33" s="1095"/>
      <c r="P33" s="1096"/>
      <c r="Q33" s="1102">
        <v>277</v>
      </c>
      <c r="R33" s="1103"/>
      <c r="S33" s="1103"/>
      <c r="T33" s="1103"/>
      <c r="U33" s="1103"/>
      <c r="V33" s="1103">
        <v>277</v>
      </c>
      <c r="W33" s="1103"/>
      <c r="X33" s="1103"/>
      <c r="Y33" s="1103"/>
      <c r="Z33" s="1103"/>
      <c r="AA33" s="1103">
        <v>0</v>
      </c>
      <c r="AB33" s="1103"/>
      <c r="AC33" s="1103"/>
      <c r="AD33" s="1103"/>
      <c r="AE33" s="1104"/>
      <c r="AF33" s="1099">
        <v>307</v>
      </c>
      <c r="AG33" s="1100"/>
      <c r="AH33" s="1100"/>
      <c r="AI33" s="1100"/>
      <c r="AJ33" s="1101"/>
      <c r="AK33" s="1044">
        <v>164</v>
      </c>
      <c r="AL33" s="1035"/>
      <c r="AM33" s="1035"/>
      <c r="AN33" s="1035"/>
      <c r="AO33" s="1035"/>
      <c r="AP33" s="1035">
        <v>3369</v>
      </c>
      <c r="AQ33" s="1035"/>
      <c r="AR33" s="1035"/>
      <c r="AS33" s="1035"/>
      <c r="AT33" s="1035"/>
      <c r="AU33" s="1035">
        <v>3369</v>
      </c>
      <c r="AV33" s="1035"/>
      <c r="AW33" s="1035"/>
      <c r="AX33" s="1035"/>
      <c r="AY33" s="1035"/>
      <c r="AZ33" s="1105" t="s">
        <v>585</v>
      </c>
      <c r="BA33" s="1105"/>
      <c r="BB33" s="1105"/>
      <c r="BC33" s="1105"/>
      <c r="BD33" s="1105"/>
      <c r="BE33" s="1036" t="s">
        <v>405</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t="s">
        <v>406</v>
      </c>
      <c r="C34" s="1095"/>
      <c r="D34" s="1095"/>
      <c r="E34" s="1095"/>
      <c r="F34" s="1095"/>
      <c r="G34" s="1095"/>
      <c r="H34" s="1095"/>
      <c r="I34" s="1095"/>
      <c r="J34" s="1095"/>
      <c r="K34" s="1095"/>
      <c r="L34" s="1095"/>
      <c r="M34" s="1095"/>
      <c r="N34" s="1095"/>
      <c r="O34" s="1095"/>
      <c r="P34" s="1096"/>
      <c r="Q34" s="1102">
        <v>244</v>
      </c>
      <c r="R34" s="1103"/>
      <c r="S34" s="1103"/>
      <c r="T34" s="1103"/>
      <c r="U34" s="1103"/>
      <c r="V34" s="1103">
        <v>230</v>
      </c>
      <c r="W34" s="1103"/>
      <c r="X34" s="1103"/>
      <c r="Y34" s="1103"/>
      <c r="Z34" s="1103"/>
      <c r="AA34" s="1103">
        <v>13</v>
      </c>
      <c r="AB34" s="1103"/>
      <c r="AC34" s="1103"/>
      <c r="AD34" s="1103"/>
      <c r="AE34" s="1104"/>
      <c r="AF34" s="1099">
        <v>13</v>
      </c>
      <c r="AG34" s="1100"/>
      <c r="AH34" s="1100"/>
      <c r="AI34" s="1100"/>
      <c r="AJ34" s="1101"/>
      <c r="AK34" s="1044">
        <v>152</v>
      </c>
      <c r="AL34" s="1035"/>
      <c r="AM34" s="1035"/>
      <c r="AN34" s="1035"/>
      <c r="AO34" s="1035"/>
      <c r="AP34" s="1035">
        <v>1871</v>
      </c>
      <c r="AQ34" s="1035"/>
      <c r="AR34" s="1035"/>
      <c r="AS34" s="1035"/>
      <c r="AT34" s="1035"/>
      <c r="AU34" s="1035">
        <v>1871</v>
      </c>
      <c r="AV34" s="1035"/>
      <c r="AW34" s="1035"/>
      <c r="AX34" s="1035"/>
      <c r="AY34" s="1035"/>
      <c r="AZ34" s="1105" t="s">
        <v>587</v>
      </c>
      <c r="BA34" s="1105"/>
      <c r="BB34" s="1105"/>
      <c r="BC34" s="1105"/>
      <c r="BD34" s="1105"/>
      <c r="BE34" s="1036" t="s">
        <v>407</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408</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386</v>
      </c>
      <c r="B63" s="1001" t="s">
        <v>409</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1983</v>
      </c>
      <c r="AG63" s="1023"/>
      <c r="AH63" s="1023"/>
      <c r="AI63" s="1023"/>
      <c r="AJ63" s="1086"/>
      <c r="AK63" s="1087"/>
      <c r="AL63" s="1027"/>
      <c r="AM63" s="1027"/>
      <c r="AN63" s="1027"/>
      <c r="AO63" s="1027"/>
      <c r="AP63" s="1023">
        <v>9550</v>
      </c>
      <c r="AQ63" s="1023"/>
      <c r="AR63" s="1023"/>
      <c r="AS63" s="1023"/>
      <c r="AT63" s="1023"/>
      <c r="AU63" s="1023">
        <v>8283</v>
      </c>
      <c r="AV63" s="1023"/>
      <c r="AW63" s="1023"/>
      <c r="AX63" s="1023"/>
      <c r="AY63" s="1023"/>
      <c r="AZ63" s="1081"/>
      <c r="BA63" s="1081"/>
      <c r="BB63" s="1081"/>
      <c r="BC63" s="1081"/>
      <c r="BD63" s="1081"/>
      <c r="BE63" s="1024"/>
      <c r="BF63" s="1024"/>
      <c r="BG63" s="1024"/>
      <c r="BH63" s="1024"/>
      <c r="BI63" s="1025"/>
      <c r="BJ63" s="1082" t="s">
        <v>223</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410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411</v>
      </c>
      <c r="B66" s="1060"/>
      <c r="C66" s="1060"/>
      <c r="D66" s="1060"/>
      <c r="E66" s="1060"/>
      <c r="F66" s="1060"/>
      <c r="G66" s="1060"/>
      <c r="H66" s="1060"/>
      <c r="I66" s="1060"/>
      <c r="J66" s="1060"/>
      <c r="K66" s="1060"/>
      <c r="L66" s="1060"/>
      <c r="M66" s="1060"/>
      <c r="N66" s="1060"/>
      <c r="O66" s="1060"/>
      <c r="P66" s="1061"/>
      <c r="Q66" s="1065" t="s">
        <v>390</v>
      </c>
      <c r="R66" s="1066"/>
      <c r="S66" s="1066"/>
      <c r="T66" s="1066"/>
      <c r="U66" s="1067"/>
      <c r="V66" s="1065" t="s">
        <v>391</v>
      </c>
      <c r="W66" s="1066"/>
      <c r="X66" s="1066"/>
      <c r="Y66" s="1066"/>
      <c r="Z66" s="1067"/>
      <c r="AA66" s="1065" t="s">
        <v>412</v>
      </c>
      <c r="AB66" s="1066"/>
      <c r="AC66" s="1066"/>
      <c r="AD66" s="1066"/>
      <c r="AE66" s="1067"/>
      <c r="AF66" s="1071" t="s">
        <v>413</v>
      </c>
      <c r="AG66" s="1072"/>
      <c r="AH66" s="1072"/>
      <c r="AI66" s="1072"/>
      <c r="AJ66" s="1073"/>
      <c r="AK66" s="1065" t="s">
        <v>394</v>
      </c>
      <c r="AL66" s="1060"/>
      <c r="AM66" s="1060"/>
      <c r="AN66" s="1060"/>
      <c r="AO66" s="1061"/>
      <c r="AP66" s="1065" t="s">
        <v>395</v>
      </c>
      <c r="AQ66" s="1066"/>
      <c r="AR66" s="1066"/>
      <c r="AS66" s="1066"/>
      <c r="AT66" s="1067"/>
      <c r="AU66" s="1065" t="s">
        <v>414</v>
      </c>
      <c r="AV66" s="1066"/>
      <c r="AW66" s="1066"/>
      <c r="AX66" s="1066"/>
      <c r="AY66" s="1067"/>
      <c r="AZ66" s="1065" t="s">
        <v>374</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588</v>
      </c>
      <c r="C68" s="1050"/>
      <c r="D68" s="1050"/>
      <c r="E68" s="1050"/>
      <c r="F68" s="1050"/>
      <c r="G68" s="1050"/>
      <c r="H68" s="1050"/>
      <c r="I68" s="1050"/>
      <c r="J68" s="1050"/>
      <c r="K68" s="1050"/>
      <c r="L68" s="1050"/>
      <c r="M68" s="1050"/>
      <c r="N68" s="1050"/>
      <c r="O68" s="1050"/>
      <c r="P68" s="1051"/>
      <c r="Q68" s="1052">
        <v>709</v>
      </c>
      <c r="R68" s="1046"/>
      <c r="S68" s="1046"/>
      <c r="T68" s="1046"/>
      <c r="U68" s="1046"/>
      <c r="V68" s="1046">
        <v>647</v>
      </c>
      <c r="W68" s="1046"/>
      <c r="X68" s="1046"/>
      <c r="Y68" s="1046"/>
      <c r="Z68" s="1046"/>
      <c r="AA68" s="1046">
        <v>62</v>
      </c>
      <c r="AB68" s="1046"/>
      <c r="AC68" s="1046"/>
      <c r="AD68" s="1046"/>
      <c r="AE68" s="1046"/>
      <c r="AF68" s="1046">
        <v>62</v>
      </c>
      <c r="AG68" s="1046"/>
      <c r="AH68" s="1046"/>
      <c r="AI68" s="1046"/>
      <c r="AJ68" s="1046"/>
      <c r="AK68" s="1046" t="s">
        <v>600</v>
      </c>
      <c r="AL68" s="1046"/>
      <c r="AM68" s="1046"/>
      <c r="AN68" s="1046"/>
      <c r="AO68" s="1046"/>
      <c r="AP68" s="1046" t="s">
        <v>512</v>
      </c>
      <c r="AQ68" s="1046"/>
      <c r="AR68" s="1046"/>
      <c r="AS68" s="1046"/>
      <c r="AT68" s="1046"/>
      <c r="AU68" s="1046" t="s">
        <v>512</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589</v>
      </c>
      <c r="C69" s="1039"/>
      <c r="D69" s="1039"/>
      <c r="E69" s="1039"/>
      <c r="F69" s="1039"/>
      <c r="G69" s="1039"/>
      <c r="H69" s="1039"/>
      <c r="I69" s="1039"/>
      <c r="J69" s="1039"/>
      <c r="K69" s="1039"/>
      <c r="L69" s="1039"/>
      <c r="M69" s="1039"/>
      <c r="N69" s="1039"/>
      <c r="O69" s="1039"/>
      <c r="P69" s="1040"/>
      <c r="Q69" s="1041">
        <v>55</v>
      </c>
      <c r="R69" s="1035"/>
      <c r="S69" s="1035"/>
      <c r="T69" s="1035"/>
      <c r="U69" s="1035"/>
      <c r="V69" s="1035">
        <v>51</v>
      </c>
      <c r="W69" s="1035"/>
      <c r="X69" s="1035"/>
      <c r="Y69" s="1035"/>
      <c r="Z69" s="1035"/>
      <c r="AA69" s="1035">
        <v>4</v>
      </c>
      <c r="AB69" s="1035"/>
      <c r="AC69" s="1035"/>
      <c r="AD69" s="1035"/>
      <c r="AE69" s="1035"/>
      <c r="AF69" s="1035">
        <v>4</v>
      </c>
      <c r="AG69" s="1035"/>
      <c r="AH69" s="1035"/>
      <c r="AI69" s="1035"/>
      <c r="AJ69" s="1035"/>
      <c r="AK69" s="1035" t="s">
        <v>512</v>
      </c>
      <c r="AL69" s="1035"/>
      <c r="AM69" s="1035"/>
      <c r="AN69" s="1035"/>
      <c r="AO69" s="1035"/>
      <c r="AP69" s="1035" t="s">
        <v>512</v>
      </c>
      <c r="AQ69" s="1035"/>
      <c r="AR69" s="1035"/>
      <c r="AS69" s="1035"/>
      <c r="AT69" s="1035"/>
      <c r="AU69" s="1035" t="s">
        <v>512</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590</v>
      </c>
      <c r="C70" s="1039"/>
      <c r="D70" s="1039"/>
      <c r="E70" s="1039"/>
      <c r="F70" s="1039"/>
      <c r="G70" s="1039"/>
      <c r="H70" s="1039"/>
      <c r="I70" s="1039"/>
      <c r="J70" s="1039"/>
      <c r="K70" s="1039"/>
      <c r="L70" s="1039"/>
      <c r="M70" s="1039"/>
      <c r="N70" s="1039"/>
      <c r="O70" s="1039"/>
      <c r="P70" s="1040"/>
      <c r="Q70" s="1041">
        <v>173</v>
      </c>
      <c r="R70" s="1035"/>
      <c r="S70" s="1035"/>
      <c r="T70" s="1035"/>
      <c r="U70" s="1035"/>
      <c r="V70" s="1035">
        <v>161</v>
      </c>
      <c r="W70" s="1035"/>
      <c r="X70" s="1035"/>
      <c r="Y70" s="1035"/>
      <c r="Z70" s="1035"/>
      <c r="AA70" s="1035">
        <v>12</v>
      </c>
      <c r="AB70" s="1035"/>
      <c r="AC70" s="1035"/>
      <c r="AD70" s="1035"/>
      <c r="AE70" s="1035"/>
      <c r="AF70" s="1035">
        <v>12</v>
      </c>
      <c r="AG70" s="1035"/>
      <c r="AH70" s="1035"/>
      <c r="AI70" s="1035"/>
      <c r="AJ70" s="1035"/>
      <c r="AK70" s="1035" t="s">
        <v>512</v>
      </c>
      <c r="AL70" s="1035"/>
      <c r="AM70" s="1035"/>
      <c r="AN70" s="1035"/>
      <c r="AO70" s="1035"/>
      <c r="AP70" s="1035" t="s">
        <v>512</v>
      </c>
      <c r="AQ70" s="1035"/>
      <c r="AR70" s="1035"/>
      <c r="AS70" s="1035"/>
      <c r="AT70" s="1035"/>
      <c r="AU70" s="1035" t="s">
        <v>512</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591</v>
      </c>
      <c r="C71" s="1039"/>
      <c r="D71" s="1039"/>
      <c r="E71" s="1039"/>
      <c r="F71" s="1039"/>
      <c r="G71" s="1039"/>
      <c r="H71" s="1039"/>
      <c r="I71" s="1039"/>
      <c r="J71" s="1039"/>
      <c r="K71" s="1039"/>
      <c r="L71" s="1039"/>
      <c r="M71" s="1039"/>
      <c r="N71" s="1039"/>
      <c r="O71" s="1039"/>
      <c r="P71" s="1040"/>
      <c r="Q71" s="1041">
        <v>1967</v>
      </c>
      <c r="R71" s="1035"/>
      <c r="S71" s="1035"/>
      <c r="T71" s="1035"/>
      <c r="U71" s="1035"/>
      <c r="V71" s="1035">
        <v>1915</v>
      </c>
      <c r="W71" s="1035"/>
      <c r="X71" s="1035"/>
      <c r="Y71" s="1035"/>
      <c r="Z71" s="1035"/>
      <c r="AA71" s="1035">
        <v>53</v>
      </c>
      <c r="AB71" s="1035"/>
      <c r="AC71" s="1035"/>
      <c r="AD71" s="1035"/>
      <c r="AE71" s="1035"/>
      <c r="AF71" s="1035">
        <v>53</v>
      </c>
      <c r="AG71" s="1035"/>
      <c r="AH71" s="1035"/>
      <c r="AI71" s="1035"/>
      <c r="AJ71" s="1035"/>
      <c r="AK71" s="1035">
        <v>20</v>
      </c>
      <c r="AL71" s="1035"/>
      <c r="AM71" s="1035"/>
      <c r="AN71" s="1035"/>
      <c r="AO71" s="1035"/>
      <c r="AP71" s="1035">
        <v>453</v>
      </c>
      <c r="AQ71" s="1035"/>
      <c r="AR71" s="1035"/>
      <c r="AS71" s="1035"/>
      <c r="AT71" s="1035"/>
      <c r="AU71" s="1035">
        <v>187</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592</v>
      </c>
      <c r="C72" s="1039"/>
      <c r="D72" s="1039"/>
      <c r="E72" s="1039"/>
      <c r="F72" s="1039"/>
      <c r="G72" s="1039"/>
      <c r="H72" s="1039"/>
      <c r="I72" s="1039"/>
      <c r="J72" s="1039"/>
      <c r="K72" s="1039"/>
      <c r="L72" s="1039"/>
      <c r="M72" s="1039"/>
      <c r="N72" s="1039"/>
      <c r="O72" s="1039"/>
      <c r="P72" s="1040"/>
      <c r="Q72" s="1041">
        <v>130</v>
      </c>
      <c r="R72" s="1035"/>
      <c r="S72" s="1035"/>
      <c r="T72" s="1035"/>
      <c r="U72" s="1035"/>
      <c r="V72" s="1035">
        <v>111</v>
      </c>
      <c r="W72" s="1035"/>
      <c r="X72" s="1035"/>
      <c r="Y72" s="1035"/>
      <c r="Z72" s="1035"/>
      <c r="AA72" s="1035">
        <v>19</v>
      </c>
      <c r="AB72" s="1035"/>
      <c r="AC72" s="1035"/>
      <c r="AD72" s="1035"/>
      <c r="AE72" s="1035"/>
      <c r="AF72" s="1035">
        <v>19</v>
      </c>
      <c r="AG72" s="1035"/>
      <c r="AH72" s="1035"/>
      <c r="AI72" s="1035"/>
      <c r="AJ72" s="1035"/>
      <c r="AK72" s="1035" t="s">
        <v>512</v>
      </c>
      <c r="AL72" s="1035"/>
      <c r="AM72" s="1035"/>
      <c r="AN72" s="1035"/>
      <c r="AO72" s="1035"/>
      <c r="AP72" s="1035" t="s">
        <v>512</v>
      </c>
      <c r="AQ72" s="1035"/>
      <c r="AR72" s="1035"/>
      <c r="AS72" s="1035"/>
      <c r="AT72" s="1035"/>
      <c r="AU72" s="1035" t="s">
        <v>512</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593</v>
      </c>
      <c r="C73" s="1039"/>
      <c r="D73" s="1039"/>
      <c r="E73" s="1039"/>
      <c r="F73" s="1039"/>
      <c r="G73" s="1039"/>
      <c r="H73" s="1039"/>
      <c r="I73" s="1039"/>
      <c r="J73" s="1039"/>
      <c r="K73" s="1039"/>
      <c r="L73" s="1039"/>
      <c r="M73" s="1039"/>
      <c r="N73" s="1039"/>
      <c r="O73" s="1039"/>
      <c r="P73" s="1040"/>
      <c r="Q73" s="1041">
        <v>49</v>
      </c>
      <c r="R73" s="1035"/>
      <c r="S73" s="1035"/>
      <c r="T73" s="1035"/>
      <c r="U73" s="1035"/>
      <c r="V73" s="1035">
        <v>40</v>
      </c>
      <c r="W73" s="1035"/>
      <c r="X73" s="1035"/>
      <c r="Y73" s="1035"/>
      <c r="Z73" s="1035"/>
      <c r="AA73" s="1035">
        <v>9</v>
      </c>
      <c r="AB73" s="1035"/>
      <c r="AC73" s="1035"/>
      <c r="AD73" s="1035"/>
      <c r="AE73" s="1035"/>
      <c r="AF73" s="1035">
        <v>9</v>
      </c>
      <c r="AG73" s="1035"/>
      <c r="AH73" s="1035"/>
      <c r="AI73" s="1035"/>
      <c r="AJ73" s="1035"/>
      <c r="AK73" s="1035">
        <v>3</v>
      </c>
      <c r="AL73" s="1035"/>
      <c r="AM73" s="1035"/>
      <c r="AN73" s="1035"/>
      <c r="AO73" s="1035"/>
      <c r="AP73" s="1035" t="s">
        <v>512</v>
      </c>
      <c r="AQ73" s="1035"/>
      <c r="AR73" s="1035"/>
      <c r="AS73" s="1035"/>
      <c r="AT73" s="1035"/>
      <c r="AU73" s="1035" t="s">
        <v>512</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t="s">
        <v>594</v>
      </c>
      <c r="C74" s="1039"/>
      <c r="D74" s="1039"/>
      <c r="E74" s="1039"/>
      <c r="F74" s="1039"/>
      <c r="G74" s="1039"/>
      <c r="H74" s="1039"/>
      <c r="I74" s="1039"/>
      <c r="J74" s="1039"/>
      <c r="K74" s="1039"/>
      <c r="L74" s="1039"/>
      <c r="M74" s="1039"/>
      <c r="N74" s="1039"/>
      <c r="O74" s="1039"/>
      <c r="P74" s="1040"/>
      <c r="Q74" s="1041">
        <v>15755</v>
      </c>
      <c r="R74" s="1035"/>
      <c r="S74" s="1035"/>
      <c r="T74" s="1035"/>
      <c r="U74" s="1035"/>
      <c r="V74" s="1035">
        <v>15733</v>
      </c>
      <c r="W74" s="1035"/>
      <c r="X74" s="1035"/>
      <c r="Y74" s="1035"/>
      <c r="Z74" s="1035"/>
      <c r="AA74" s="1035">
        <v>22</v>
      </c>
      <c r="AB74" s="1035"/>
      <c r="AC74" s="1035"/>
      <c r="AD74" s="1035"/>
      <c r="AE74" s="1035"/>
      <c r="AF74" s="1035">
        <v>22</v>
      </c>
      <c r="AG74" s="1035"/>
      <c r="AH74" s="1035"/>
      <c r="AI74" s="1035"/>
      <c r="AJ74" s="1035"/>
      <c r="AK74" s="1035">
        <v>77</v>
      </c>
      <c r="AL74" s="1035"/>
      <c r="AM74" s="1035"/>
      <c r="AN74" s="1035"/>
      <c r="AO74" s="1035"/>
      <c r="AP74" s="1035" t="s">
        <v>512</v>
      </c>
      <c r="AQ74" s="1035"/>
      <c r="AR74" s="1035"/>
      <c r="AS74" s="1035"/>
      <c r="AT74" s="1035"/>
      <c r="AU74" s="1035" t="s">
        <v>512</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t="s">
        <v>595</v>
      </c>
      <c r="C75" s="1039"/>
      <c r="D75" s="1039"/>
      <c r="E75" s="1039"/>
      <c r="F75" s="1039"/>
      <c r="G75" s="1039"/>
      <c r="H75" s="1039"/>
      <c r="I75" s="1039"/>
      <c r="J75" s="1039"/>
      <c r="K75" s="1039"/>
      <c r="L75" s="1039"/>
      <c r="M75" s="1039"/>
      <c r="N75" s="1039"/>
      <c r="O75" s="1039"/>
      <c r="P75" s="1040"/>
      <c r="Q75" s="1042">
        <v>96</v>
      </c>
      <c r="R75" s="1043"/>
      <c r="S75" s="1043"/>
      <c r="T75" s="1043"/>
      <c r="U75" s="1044"/>
      <c r="V75" s="1045">
        <v>95</v>
      </c>
      <c r="W75" s="1043"/>
      <c r="X75" s="1043"/>
      <c r="Y75" s="1043"/>
      <c r="Z75" s="1044"/>
      <c r="AA75" s="1045">
        <v>1</v>
      </c>
      <c r="AB75" s="1043"/>
      <c r="AC75" s="1043"/>
      <c r="AD75" s="1043"/>
      <c r="AE75" s="1044"/>
      <c r="AF75" s="1045">
        <v>1</v>
      </c>
      <c r="AG75" s="1043"/>
      <c r="AH75" s="1043"/>
      <c r="AI75" s="1043"/>
      <c r="AJ75" s="1044"/>
      <c r="AK75" s="1045">
        <v>3</v>
      </c>
      <c r="AL75" s="1043"/>
      <c r="AM75" s="1043"/>
      <c r="AN75" s="1043"/>
      <c r="AO75" s="1044"/>
      <c r="AP75" s="1045" t="s">
        <v>512</v>
      </c>
      <c r="AQ75" s="1043"/>
      <c r="AR75" s="1043"/>
      <c r="AS75" s="1043"/>
      <c r="AT75" s="1044"/>
      <c r="AU75" s="1045" t="s">
        <v>512</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t="s">
        <v>596</v>
      </c>
      <c r="C76" s="1039"/>
      <c r="D76" s="1039"/>
      <c r="E76" s="1039"/>
      <c r="F76" s="1039"/>
      <c r="G76" s="1039"/>
      <c r="H76" s="1039"/>
      <c r="I76" s="1039"/>
      <c r="J76" s="1039"/>
      <c r="K76" s="1039"/>
      <c r="L76" s="1039"/>
      <c r="M76" s="1039"/>
      <c r="N76" s="1039"/>
      <c r="O76" s="1039"/>
      <c r="P76" s="1040"/>
      <c r="Q76" s="1042">
        <v>461</v>
      </c>
      <c r="R76" s="1043"/>
      <c r="S76" s="1043"/>
      <c r="T76" s="1043"/>
      <c r="U76" s="1044"/>
      <c r="V76" s="1045">
        <v>257</v>
      </c>
      <c r="W76" s="1043"/>
      <c r="X76" s="1043"/>
      <c r="Y76" s="1043"/>
      <c r="Z76" s="1044"/>
      <c r="AA76" s="1045">
        <v>204</v>
      </c>
      <c r="AB76" s="1043"/>
      <c r="AC76" s="1043"/>
      <c r="AD76" s="1043"/>
      <c r="AE76" s="1044"/>
      <c r="AF76" s="1045">
        <v>204</v>
      </c>
      <c r="AG76" s="1043"/>
      <c r="AH76" s="1043"/>
      <c r="AI76" s="1043"/>
      <c r="AJ76" s="1044"/>
      <c r="AK76" s="1045" t="s">
        <v>512</v>
      </c>
      <c r="AL76" s="1043"/>
      <c r="AM76" s="1043"/>
      <c r="AN76" s="1043"/>
      <c r="AO76" s="1044"/>
      <c r="AP76" s="1045" t="s">
        <v>512</v>
      </c>
      <c r="AQ76" s="1043"/>
      <c r="AR76" s="1043"/>
      <c r="AS76" s="1043"/>
      <c r="AT76" s="1044"/>
      <c r="AU76" s="1045" t="s">
        <v>512</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t="s">
        <v>597</v>
      </c>
      <c r="C77" s="1039"/>
      <c r="D77" s="1039"/>
      <c r="E77" s="1039"/>
      <c r="F77" s="1039"/>
      <c r="G77" s="1039"/>
      <c r="H77" s="1039"/>
      <c r="I77" s="1039"/>
      <c r="J77" s="1039"/>
      <c r="K77" s="1039"/>
      <c r="L77" s="1039"/>
      <c r="M77" s="1039"/>
      <c r="N77" s="1039"/>
      <c r="O77" s="1039"/>
      <c r="P77" s="1040"/>
      <c r="Q77" s="1042">
        <v>975</v>
      </c>
      <c r="R77" s="1043"/>
      <c r="S77" s="1043"/>
      <c r="T77" s="1043"/>
      <c r="U77" s="1044"/>
      <c r="V77" s="1045">
        <v>965</v>
      </c>
      <c r="W77" s="1043"/>
      <c r="X77" s="1043"/>
      <c r="Y77" s="1043"/>
      <c r="Z77" s="1044"/>
      <c r="AA77" s="1045">
        <v>10</v>
      </c>
      <c r="AB77" s="1043"/>
      <c r="AC77" s="1043"/>
      <c r="AD77" s="1043"/>
      <c r="AE77" s="1044"/>
      <c r="AF77" s="1045">
        <v>10</v>
      </c>
      <c r="AG77" s="1043"/>
      <c r="AH77" s="1043"/>
      <c r="AI77" s="1043"/>
      <c r="AJ77" s="1044"/>
      <c r="AK77" s="1045" t="s">
        <v>512</v>
      </c>
      <c r="AL77" s="1043"/>
      <c r="AM77" s="1043"/>
      <c r="AN77" s="1043"/>
      <c r="AO77" s="1044"/>
      <c r="AP77" s="1045" t="s">
        <v>512</v>
      </c>
      <c r="AQ77" s="1043"/>
      <c r="AR77" s="1043"/>
      <c r="AS77" s="1043"/>
      <c r="AT77" s="1044"/>
      <c r="AU77" s="1045" t="s">
        <v>512</v>
      </c>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t="s">
        <v>598</v>
      </c>
      <c r="C78" s="1039"/>
      <c r="D78" s="1039"/>
      <c r="E78" s="1039"/>
      <c r="F78" s="1039"/>
      <c r="G78" s="1039"/>
      <c r="H78" s="1039"/>
      <c r="I78" s="1039"/>
      <c r="J78" s="1039"/>
      <c r="K78" s="1039"/>
      <c r="L78" s="1039"/>
      <c r="M78" s="1039"/>
      <c r="N78" s="1039"/>
      <c r="O78" s="1039"/>
      <c r="P78" s="1040"/>
      <c r="Q78" s="1041">
        <v>359263</v>
      </c>
      <c r="R78" s="1035"/>
      <c r="S78" s="1035"/>
      <c r="T78" s="1035"/>
      <c r="U78" s="1035"/>
      <c r="V78" s="1035">
        <v>349158</v>
      </c>
      <c r="W78" s="1035"/>
      <c r="X78" s="1035"/>
      <c r="Y78" s="1035"/>
      <c r="Z78" s="1035"/>
      <c r="AA78" s="1035">
        <v>10106</v>
      </c>
      <c r="AB78" s="1035"/>
      <c r="AC78" s="1035"/>
      <c r="AD78" s="1035"/>
      <c r="AE78" s="1035"/>
      <c r="AF78" s="1035">
        <v>10106</v>
      </c>
      <c r="AG78" s="1035"/>
      <c r="AH78" s="1035"/>
      <c r="AI78" s="1035"/>
      <c r="AJ78" s="1035"/>
      <c r="AK78" s="1035">
        <v>703</v>
      </c>
      <c r="AL78" s="1035"/>
      <c r="AM78" s="1035"/>
      <c r="AN78" s="1035"/>
      <c r="AO78" s="1035"/>
      <c r="AP78" s="1035" t="s">
        <v>512</v>
      </c>
      <c r="AQ78" s="1035"/>
      <c r="AR78" s="1035"/>
      <c r="AS78" s="1035"/>
      <c r="AT78" s="1035"/>
      <c r="AU78" s="1035" t="s">
        <v>512</v>
      </c>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t="s">
        <v>599</v>
      </c>
      <c r="C79" s="1039"/>
      <c r="D79" s="1039"/>
      <c r="E79" s="1039"/>
      <c r="F79" s="1039"/>
      <c r="G79" s="1039"/>
      <c r="H79" s="1039"/>
      <c r="I79" s="1039"/>
      <c r="J79" s="1039"/>
      <c r="K79" s="1039"/>
      <c r="L79" s="1039"/>
      <c r="M79" s="1039"/>
      <c r="N79" s="1039"/>
      <c r="O79" s="1039"/>
      <c r="P79" s="1040"/>
      <c r="Q79" s="1041">
        <v>173</v>
      </c>
      <c r="R79" s="1035"/>
      <c r="S79" s="1035"/>
      <c r="T79" s="1035"/>
      <c r="U79" s="1035"/>
      <c r="V79" s="1035">
        <v>121</v>
      </c>
      <c r="W79" s="1035"/>
      <c r="X79" s="1035"/>
      <c r="Y79" s="1035"/>
      <c r="Z79" s="1035"/>
      <c r="AA79" s="1035">
        <v>53</v>
      </c>
      <c r="AB79" s="1035"/>
      <c r="AC79" s="1035"/>
      <c r="AD79" s="1035"/>
      <c r="AE79" s="1035"/>
      <c r="AF79" s="1035">
        <v>34</v>
      </c>
      <c r="AG79" s="1035"/>
      <c r="AH79" s="1035"/>
      <c r="AI79" s="1035"/>
      <c r="AJ79" s="1035"/>
      <c r="AK79" s="1035" t="s">
        <v>512</v>
      </c>
      <c r="AL79" s="1035"/>
      <c r="AM79" s="1035"/>
      <c r="AN79" s="1035"/>
      <c r="AO79" s="1035"/>
      <c r="AP79" s="1035">
        <v>13</v>
      </c>
      <c r="AQ79" s="1035"/>
      <c r="AR79" s="1035"/>
      <c r="AS79" s="1035"/>
      <c r="AT79" s="1035"/>
      <c r="AU79" s="1035" t="s">
        <v>512</v>
      </c>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386</v>
      </c>
      <c r="B88" s="1001" t="s">
        <v>415</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10536</v>
      </c>
      <c r="AG88" s="1023"/>
      <c r="AH88" s="1023"/>
      <c r="AI88" s="1023"/>
      <c r="AJ88" s="1023"/>
      <c r="AK88" s="1027"/>
      <c r="AL88" s="1027"/>
      <c r="AM88" s="1027"/>
      <c r="AN88" s="1027"/>
      <c r="AO88" s="1027"/>
      <c r="AP88" s="1023">
        <v>466</v>
      </c>
      <c r="AQ88" s="1023"/>
      <c r="AR88" s="1023"/>
      <c r="AS88" s="1023"/>
      <c r="AT88" s="1023"/>
      <c r="AU88" s="1023">
        <v>0</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386</v>
      </c>
      <c r="BR102" s="1001" t="s">
        <v>416</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100</v>
      </c>
      <c r="CS102" s="1017"/>
      <c r="CT102" s="1017"/>
      <c r="CU102" s="1017"/>
      <c r="CV102" s="1018"/>
      <c r="CW102" s="1016">
        <v>0</v>
      </c>
      <c r="CX102" s="1017"/>
      <c r="CY102" s="1017"/>
      <c r="CZ102" s="1017"/>
      <c r="DA102" s="1018"/>
      <c r="DB102" s="1016">
        <v>0</v>
      </c>
      <c r="DC102" s="1017"/>
      <c r="DD102" s="1017"/>
      <c r="DE102" s="1017"/>
      <c r="DF102" s="1018"/>
      <c r="DG102" s="1016">
        <v>0</v>
      </c>
      <c r="DH102" s="1017"/>
      <c r="DI102" s="1017"/>
      <c r="DJ102" s="1017"/>
      <c r="DK102" s="1018"/>
      <c r="DL102" s="1016">
        <v>0</v>
      </c>
      <c r="DM102" s="1017"/>
      <c r="DN102" s="1017"/>
      <c r="DO102" s="1017"/>
      <c r="DP102" s="1018"/>
      <c r="DQ102" s="1016">
        <v>0</v>
      </c>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417</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418</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419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421</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422</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423</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424</v>
      </c>
      <c r="AB109" s="960"/>
      <c r="AC109" s="960"/>
      <c r="AD109" s="960"/>
      <c r="AE109" s="961"/>
      <c r="AF109" s="962" t="s">
        <v>425</v>
      </c>
      <c r="AG109" s="960"/>
      <c r="AH109" s="960"/>
      <c r="AI109" s="960"/>
      <c r="AJ109" s="961"/>
      <c r="AK109" s="962" t="s">
        <v>301</v>
      </c>
      <c r="AL109" s="960"/>
      <c r="AM109" s="960"/>
      <c r="AN109" s="960"/>
      <c r="AO109" s="961"/>
      <c r="AP109" s="962" t="s">
        <v>426</v>
      </c>
      <c r="AQ109" s="960"/>
      <c r="AR109" s="960"/>
      <c r="AS109" s="960"/>
      <c r="AT109" s="993"/>
      <c r="AU109" s="959" t="s">
        <v>423</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424</v>
      </c>
      <c r="BR109" s="960"/>
      <c r="BS109" s="960"/>
      <c r="BT109" s="960"/>
      <c r="BU109" s="961"/>
      <c r="BV109" s="962" t="s">
        <v>425</v>
      </c>
      <c r="BW109" s="960"/>
      <c r="BX109" s="960"/>
      <c r="BY109" s="960"/>
      <c r="BZ109" s="961"/>
      <c r="CA109" s="962" t="s">
        <v>301</v>
      </c>
      <c r="CB109" s="960"/>
      <c r="CC109" s="960"/>
      <c r="CD109" s="960"/>
      <c r="CE109" s="961"/>
      <c r="CF109" s="1000" t="s">
        <v>426</v>
      </c>
      <c r="CG109" s="1000"/>
      <c r="CH109" s="1000"/>
      <c r="CI109" s="1000"/>
      <c r="CJ109" s="1000"/>
      <c r="CK109" s="962" t="s">
        <v>427</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424</v>
      </c>
      <c r="DH109" s="960"/>
      <c r="DI109" s="960"/>
      <c r="DJ109" s="960"/>
      <c r="DK109" s="961"/>
      <c r="DL109" s="962" t="s">
        <v>425</v>
      </c>
      <c r="DM109" s="960"/>
      <c r="DN109" s="960"/>
      <c r="DO109" s="960"/>
      <c r="DP109" s="961"/>
      <c r="DQ109" s="962" t="s">
        <v>301</v>
      </c>
      <c r="DR109" s="960"/>
      <c r="DS109" s="960"/>
      <c r="DT109" s="960"/>
      <c r="DU109" s="961"/>
      <c r="DV109" s="962" t="s">
        <v>426</v>
      </c>
      <c r="DW109" s="960"/>
      <c r="DX109" s="960"/>
      <c r="DY109" s="960"/>
      <c r="DZ109" s="993"/>
    </row>
    <row r="110" spans="1:131" s="226" customFormat="1" ht="26.25" customHeight="1" x14ac:dyDescent="0.15">
      <c r="A110" s="871" t="s">
        <v>428</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2254919</v>
      </c>
      <c r="AB110" s="953"/>
      <c r="AC110" s="953"/>
      <c r="AD110" s="953"/>
      <c r="AE110" s="954"/>
      <c r="AF110" s="955">
        <v>2267491</v>
      </c>
      <c r="AG110" s="953"/>
      <c r="AH110" s="953"/>
      <c r="AI110" s="953"/>
      <c r="AJ110" s="954"/>
      <c r="AK110" s="955">
        <v>2221097</v>
      </c>
      <c r="AL110" s="953"/>
      <c r="AM110" s="953"/>
      <c r="AN110" s="953"/>
      <c r="AO110" s="954"/>
      <c r="AP110" s="956">
        <v>18.600000000000001</v>
      </c>
      <c r="AQ110" s="957"/>
      <c r="AR110" s="957"/>
      <c r="AS110" s="957"/>
      <c r="AT110" s="958"/>
      <c r="AU110" s="994" t="s">
        <v>72</v>
      </c>
      <c r="AV110" s="995"/>
      <c r="AW110" s="995"/>
      <c r="AX110" s="995"/>
      <c r="AY110" s="995"/>
      <c r="AZ110" s="924" t="s">
        <v>429</v>
      </c>
      <c r="BA110" s="872"/>
      <c r="BB110" s="872"/>
      <c r="BC110" s="872"/>
      <c r="BD110" s="872"/>
      <c r="BE110" s="872"/>
      <c r="BF110" s="872"/>
      <c r="BG110" s="872"/>
      <c r="BH110" s="872"/>
      <c r="BI110" s="872"/>
      <c r="BJ110" s="872"/>
      <c r="BK110" s="872"/>
      <c r="BL110" s="872"/>
      <c r="BM110" s="872"/>
      <c r="BN110" s="872"/>
      <c r="BO110" s="872"/>
      <c r="BP110" s="873"/>
      <c r="BQ110" s="925">
        <v>21512771</v>
      </c>
      <c r="BR110" s="906"/>
      <c r="BS110" s="906"/>
      <c r="BT110" s="906"/>
      <c r="BU110" s="906"/>
      <c r="BV110" s="906">
        <v>22507611</v>
      </c>
      <c r="BW110" s="906"/>
      <c r="BX110" s="906"/>
      <c r="BY110" s="906"/>
      <c r="BZ110" s="906"/>
      <c r="CA110" s="906">
        <v>23333120</v>
      </c>
      <c r="CB110" s="906"/>
      <c r="CC110" s="906"/>
      <c r="CD110" s="906"/>
      <c r="CE110" s="906"/>
      <c r="CF110" s="930">
        <v>195.4</v>
      </c>
      <c r="CG110" s="931"/>
      <c r="CH110" s="931"/>
      <c r="CI110" s="931"/>
      <c r="CJ110" s="931"/>
      <c r="CK110" s="990" t="s">
        <v>430</v>
      </c>
      <c r="CL110" s="883"/>
      <c r="CM110" s="924" t="s">
        <v>431</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432</v>
      </c>
      <c r="DH110" s="906"/>
      <c r="DI110" s="906"/>
      <c r="DJ110" s="906"/>
      <c r="DK110" s="906"/>
      <c r="DL110" s="906" t="s">
        <v>433</v>
      </c>
      <c r="DM110" s="906"/>
      <c r="DN110" s="906"/>
      <c r="DO110" s="906"/>
      <c r="DP110" s="906"/>
      <c r="DQ110" s="906" t="s">
        <v>223</v>
      </c>
      <c r="DR110" s="906"/>
      <c r="DS110" s="906"/>
      <c r="DT110" s="906"/>
      <c r="DU110" s="906"/>
      <c r="DV110" s="907" t="s">
        <v>434</v>
      </c>
      <c r="DW110" s="907"/>
      <c r="DX110" s="907"/>
      <c r="DY110" s="907"/>
      <c r="DZ110" s="908"/>
    </row>
    <row r="111" spans="1:131" s="226" customFormat="1" ht="26.25" customHeight="1" x14ac:dyDescent="0.15">
      <c r="A111" s="838" t="s">
        <v>435</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432</v>
      </c>
      <c r="AB111" s="983"/>
      <c r="AC111" s="983"/>
      <c r="AD111" s="983"/>
      <c r="AE111" s="984"/>
      <c r="AF111" s="985" t="s">
        <v>433</v>
      </c>
      <c r="AG111" s="983"/>
      <c r="AH111" s="983"/>
      <c r="AI111" s="983"/>
      <c r="AJ111" s="984"/>
      <c r="AK111" s="985" t="s">
        <v>433</v>
      </c>
      <c r="AL111" s="983"/>
      <c r="AM111" s="983"/>
      <c r="AN111" s="983"/>
      <c r="AO111" s="984"/>
      <c r="AP111" s="986" t="s">
        <v>223</v>
      </c>
      <c r="AQ111" s="987"/>
      <c r="AR111" s="987"/>
      <c r="AS111" s="987"/>
      <c r="AT111" s="988"/>
      <c r="AU111" s="996"/>
      <c r="AV111" s="997"/>
      <c r="AW111" s="997"/>
      <c r="AX111" s="997"/>
      <c r="AY111" s="997"/>
      <c r="AZ111" s="879" t="s">
        <v>436</v>
      </c>
      <c r="BA111" s="816"/>
      <c r="BB111" s="816"/>
      <c r="BC111" s="816"/>
      <c r="BD111" s="816"/>
      <c r="BE111" s="816"/>
      <c r="BF111" s="816"/>
      <c r="BG111" s="816"/>
      <c r="BH111" s="816"/>
      <c r="BI111" s="816"/>
      <c r="BJ111" s="816"/>
      <c r="BK111" s="816"/>
      <c r="BL111" s="816"/>
      <c r="BM111" s="816"/>
      <c r="BN111" s="816"/>
      <c r="BO111" s="816"/>
      <c r="BP111" s="817"/>
      <c r="BQ111" s="880" t="s">
        <v>434</v>
      </c>
      <c r="BR111" s="881"/>
      <c r="BS111" s="881"/>
      <c r="BT111" s="881"/>
      <c r="BU111" s="881"/>
      <c r="BV111" s="881" t="s">
        <v>432</v>
      </c>
      <c r="BW111" s="881"/>
      <c r="BX111" s="881"/>
      <c r="BY111" s="881"/>
      <c r="BZ111" s="881"/>
      <c r="CA111" s="881" t="s">
        <v>223</v>
      </c>
      <c r="CB111" s="881"/>
      <c r="CC111" s="881"/>
      <c r="CD111" s="881"/>
      <c r="CE111" s="881"/>
      <c r="CF111" s="939" t="s">
        <v>223</v>
      </c>
      <c r="CG111" s="940"/>
      <c r="CH111" s="940"/>
      <c r="CI111" s="940"/>
      <c r="CJ111" s="940"/>
      <c r="CK111" s="991"/>
      <c r="CL111" s="885"/>
      <c r="CM111" s="879" t="s">
        <v>437</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223</v>
      </c>
      <c r="DH111" s="881"/>
      <c r="DI111" s="881"/>
      <c r="DJ111" s="881"/>
      <c r="DK111" s="881"/>
      <c r="DL111" s="881" t="s">
        <v>223</v>
      </c>
      <c r="DM111" s="881"/>
      <c r="DN111" s="881"/>
      <c r="DO111" s="881"/>
      <c r="DP111" s="881"/>
      <c r="DQ111" s="881" t="s">
        <v>223</v>
      </c>
      <c r="DR111" s="881"/>
      <c r="DS111" s="881"/>
      <c r="DT111" s="881"/>
      <c r="DU111" s="881"/>
      <c r="DV111" s="858" t="s">
        <v>223</v>
      </c>
      <c r="DW111" s="858"/>
      <c r="DX111" s="858"/>
      <c r="DY111" s="858"/>
      <c r="DZ111" s="859"/>
    </row>
    <row r="112" spans="1:131" s="226" customFormat="1" ht="26.25" customHeight="1" x14ac:dyDescent="0.15">
      <c r="A112" s="976" t="s">
        <v>438</v>
      </c>
      <c r="B112" s="977"/>
      <c r="C112" s="816" t="s">
        <v>439</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v>6667</v>
      </c>
      <c r="AB112" s="844"/>
      <c r="AC112" s="844"/>
      <c r="AD112" s="844"/>
      <c r="AE112" s="845"/>
      <c r="AF112" s="846">
        <v>6667</v>
      </c>
      <c r="AG112" s="844"/>
      <c r="AH112" s="844"/>
      <c r="AI112" s="844"/>
      <c r="AJ112" s="845"/>
      <c r="AK112" s="846">
        <v>6667</v>
      </c>
      <c r="AL112" s="844"/>
      <c r="AM112" s="844"/>
      <c r="AN112" s="844"/>
      <c r="AO112" s="845"/>
      <c r="AP112" s="888">
        <v>0.1</v>
      </c>
      <c r="AQ112" s="889"/>
      <c r="AR112" s="889"/>
      <c r="AS112" s="889"/>
      <c r="AT112" s="890"/>
      <c r="AU112" s="996"/>
      <c r="AV112" s="997"/>
      <c r="AW112" s="997"/>
      <c r="AX112" s="997"/>
      <c r="AY112" s="997"/>
      <c r="AZ112" s="879" t="s">
        <v>440</v>
      </c>
      <c r="BA112" s="816"/>
      <c r="BB112" s="816"/>
      <c r="BC112" s="816"/>
      <c r="BD112" s="816"/>
      <c r="BE112" s="816"/>
      <c r="BF112" s="816"/>
      <c r="BG112" s="816"/>
      <c r="BH112" s="816"/>
      <c r="BI112" s="816"/>
      <c r="BJ112" s="816"/>
      <c r="BK112" s="816"/>
      <c r="BL112" s="816"/>
      <c r="BM112" s="816"/>
      <c r="BN112" s="816"/>
      <c r="BO112" s="816"/>
      <c r="BP112" s="817"/>
      <c r="BQ112" s="880">
        <v>8351385</v>
      </c>
      <c r="BR112" s="881"/>
      <c r="BS112" s="881"/>
      <c r="BT112" s="881"/>
      <c r="BU112" s="881"/>
      <c r="BV112" s="881">
        <v>8354690</v>
      </c>
      <c r="BW112" s="881"/>
      <c r="BX112" s="881"/>
      <c r="BY112" s="881"/>
      <c r="BZ112" s="881"/>
      <c r="CA112" s="881">
        <v>8283368</v>
      </c>
      <c r="CB112" s="881"/>
      <c r="CC112" s="881"/>
      <c r="CD112" s="881"/>
      <c r="CE112" s="881"/>
      <c r="CF112" s="939">
        <v>69.400000000000006</v>
      </c>
      <c r="CG112" s="940"/>
      <c r="CH112" s="940"/>
      <c r="CI112" s="940"/>
      <c r="CJ112" s="940"/>
      <c r="CK112" s="991"/>
      <c r="CL112" s="885"/>
      <c r="CM112" s="879" t="s">
        <v>441</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432</v>
      </c>
      <c r="DH112" s="881"/>
      <c r="DI112" s="881"/>
      <c r="DJ112" s="881"/>
      <c r="DK112" s="881"/>
      <c r="DL112" s="881" t="s">
        <v>223</v>
      </c>
      <c r="DM112" s="881"/>
      <c r="DN112" s="881"/>
      <c r="DO112" s="881"/>
      <c r="DP112" s="881"/>
      <c r="DQ112" s="881" t="s">
        <v>434</v>
      </c>
      <c r="DR112" s="881"/>
      <c r="DS112" s="881"/>
      <c r="DT112" s="881"/>
      <c r="DU112" s="881"/>
      <c r="DV112" s="858" t="s">
        <v>223</v>
      </c>
      <c r="DW112" s="858"/>
      <c r="DX112" s="858"/>
      <c r="DY112" s="858"/>
      <c r="DZ112" s="859"/>
    </row>
    <row r="113" spans="1:130" s="226" customFormat="1" ht="26.25" customHeight="1" x14ac:dyDescent="0.15">
      <c r="A113" s="978"/>
      <c r="B113" s="979"/>
      <c r="C113" s="816" t="s">
        <v>442</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575576</v>
      </c>
      <c r="AB113" s="983"/>
      <c r="AC113" s="983"/>
      <c r="AD113" s="983"/>
      <c r="AE113" s="984"/>
      <c r="AF113" s="985">
        <v>556009</v>
      </c>
      <c r="AG113" s="983"/>
      <c r="AH113" s="983"/>
      <c r="AI113" s="983"/>
      <c r="AJ113" s="984"/>
      <c r="AK113" s="985">
        <v>561506</v>
      </c>
      <c r="AL113" s="983"/>
      <c r="AM113" s="983"/>
      <c r="AN113" s="983"/>
      <c r="AO113" s="984"/>
      <c r="AP113" s="986">
        <v>4.7</v>
      </c>
      <c r="AQ113" s="987"/>
      <c r="AR113" s="987"/>
      <c r="AS113" s="987"/>
      <c r="AT113" s="988"/>
      <c r="AU113" s="996"/>
      <c r="AV113" s="997"/>
      <c r="AW113" s="997"/>
      <c r="AX113" s="997"/>
      <c r="AY113" s="997"/>
      <c r="AZ113" s="879" t="s">
        <v>443</v>
      </c>
      <c r="BA113" s="816"/>
      <c r="BB113" s="816"/>
      <c r="BC113" s="816"/>
      <c r="BD113" s="816"/>
      <c r="BE113" s="816"/>
      <c r="BF113" s="816"/>
      <c r="BG113" s="816"/>
      <c r="BH113" s="816"/>
      <c r="BI113" s="816"/>
      <c r="BJ113" s="816"/>
      <c r="BK113" s="816"/>
      <c r="BL113" s="816"/>
      <c r="BM113" s="816"/>
      <c r="BN113" s="816"/>
      <c r="BO113" s="816"/>
      <c r="BP113" s="817"/>
      <c r="BQ113" s="880">
        <v>227081</v>
      </c>
      <c r="BR113" s="881"/>
      <c r="BS113" s="881"/>
      <c r="BT113" s="881"/>
      <c r="BU113" s="881"/>
      <c r="BV113" s="881">
        <v>198673</v>
      </c>
      <c r="BW113" s="881"/>
      <c r="BX113" s="881"/>
      <c r="BY113" s="881"/>
      <c r="BZ113" s="881"/>
      <c r="CA113" s="881">
        <v>194039</v>
      </c>
      <c r="CB113" s="881"/>
      <c r="CC113" s="881"/>
      <c r="CD113" s="881"/>
      <c r="CE113" s="881"/>
      <c r="CF113" s="939">
        <v>1.6</v>
      </c>
      <c r="CG113" s="940"/>
      <c r="CH113" s="940"/>
      <c r="CI113" s="940"/>
      <c r="CJ113" s="940"/>
      <c r="CK113" s="991"/>
      <c r="CL113" s="885"/>
      <c r="CM113" s="879" t="s">
        <v>444</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434</v>
      </c>
      <c r="DH113" s="844"/>
      <c r="DI113" s="844"/>
      <c r="DJ113" s="844"/>
      <c r="DK113" s="845"/>
      <c r="DL113" s="846" t="s">
        <v>434</v>
      </c>
      <c r="DM113" s="844"/>
      <c r="DN113" s="844"/>
      <c r="DO113" s="844"/>
      <c r="DP113" s="845"/>
      <c r="DQ113" s="846" t="s">
        <v>223</v>
      </c>
      <c r="DR113" s="844"/>
      <c r="DS113" s="844"/>
      <c r="DT113" s="844"/>
      <c r="DU113" s="845"/>
      <c r="DV113" s="888" t="s">
        <v>432</v>
      </c>
      <c r="DW113" s="889"/>
      <c r="DX113" s="889"/>
      <c r="DY113" s="889"/>
      <c r="DZ113" s="890"/>
    </row>
    <row r="114" spans="1:130" s="226" customFormat="1" ht="26.25" customHeight="1" x14ac:dyDescent="0.15">
      <c r="A114" s="978"/>
      <c r="B114" s="979"/>
      <c r="C114" s="816" t="s">
        <v>445</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46835</v>
      </c>
      <c r="AB114" s="844"/>
      <c r="AC114" s="844"/>
      <c r="AD114" s="844"/>
      <c r="AE114" s="845"/>
      <c r="AF114" s="846">
        <v>41855</v>
      </c>
      <c r="AG114" s="844"/>
      <c r="AH114" s="844"/>
      <c r="AI114" s="844"/>
      <c r="AJ114" s="845"/>
      <c r="AK114" s="846">
        <v>39548</v>
      </c>
      <c r="AL114" s="844"/>
      <c r="AM114" s="844"/>
      <c r="AN114" s="844"/>
      <c r="AO114" s="845"/>
      <c r="AP114" s="888">
        <v>0.3</v>
      </c>
      <c r="AQ114" s="889"/>
      <c r="AR114" s="889"/>
      <c r="AS114" s="889"/>
      <c r="AT114" s="890"/>
      <c r="AU114" s="996"/>
      <c r="AV114" s="997"/>
      <c r="AW114" s="997"/>
      <c r="AX114" s="997"/>
      <c r="AY114" s="997"/>
      <c r="AZ114" s="879" t="s">
        <v>446</v>
      </c>
      <c r="BA114" s="816"/>
      <c r="BB114" s="816"/>
      <c r="BC114" s="816"/>
      <c r="BD114" s="816"/>
      <c r="BE114" s="816"/>
      <c r="BF114" s="816"/>
      <c r="BG114" s="816"/>
      <c r="BH114" s="816"/>
      <c r="BI114" s="816"/>
      <c r="BJ114" s="816"/>
      <c r="BK114" s="816"/>
      <c r="BL114" s="816"/>
      <c r="BM114" s="816"/>
      <c r="BN114" s="816"/>
      <c r="BO114" s="816"/>
      <c r="BP114" s="817"/>
      <c r="BQ114" s="880">
        <v>3596952</v>
      </c>
      <c r="BR114" s="881"/>
      <c r="BS114" s="881"/>
      <c r="BT114" s="881"/>
      <c r="BU114" s="881"/>
      <c r="BV114" s="881">
        <v>3275274</v>
      </c>
      <c r="BW114" s="881"/>
      <c r="BX114" s="881"/>
      <c r="BY114" s="881"/>
      <c r="BZ114" s="881"/>
      <c r="CA114" s="881">
        <v>3357829</v>
      </c>
      <c r="CB114" s="881"/>
      <c r="CC114" s="881"/>
      <c r="CD114" s="881"/>
      <c r="CE114" s="881"/>
      <c r="CF114" s="939">
        <v>28.1</v>
      </c>
      <c r="CG114" s="940"/>
      <c r="CH114" s="940"/>
      <c r="CI114" s="940"/>
      <c r="CJ114" s="940"/>
      <c r="CK114" s="991"/>
      <c r="CL114" s="885"/>
      <c r="CM114" s="879" t="s">
        <v>447</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223</v>
      </c>
      <c r="DH114" s="844"/>
      <c r="DI114" s="844"/>
      <c r="DJ114" s="844"/>
      <c r="DK114" s="845"/>
      <c r="DL114" s="846" t="s">
        <v>432</v>
      </c>
      <c r="DM114" s="844"/>
      <c r="DN114" s="844"/>
      <c r="DO114" s="844"/>
      <c r="DP114" s="845"/>
      <c r="DQ114" s="846" t="s">
        <v>223</v>
      </c>
      <c r="DR114" s="844"/>
      <c r="DS114" s="844"/>
      <c r="DT114" s="844"/>
      <c r="DU114" s="845"/>
      <c r="DV114" s="888" t="s">
        <v>223</v>
      </c>
      <c r="DW114" s="889"/>
      <c r="DX114" s="889"/>
      <c r="DY114" s="889"/>
      <c r="DZ114" s="890"/>
    </row>
    <row r="115" spans="1:130" s="226" customFormat="1" ht="26.25" customHeight="1" x14ac:dyDescent="0.15">
      <c r="A115" s="978"/>
      <c r="B115" s="979"/>
      <c r="C115" s="816" t="s">
        <v>448</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223</v>
      </c>
      <c r="AB115" s="983"/>
      <c r="AC115" s="983"/>
      <c r="AD115" s="983"/>
      <c r="AE115" s="984"/>
      <c r="AF115" s="985" t="s">
        <v>434</v>
      </c>
      <c r="AG115" s="983"/>
      <c r="AH115" s="983"/>
      <c r="AI115" s="983"/>
      <c r="AJ115" s="984"/>
      <c r="AK115" s="985" t="s">
        <v>223</v>
      </c>
      <c r="AL115" s="983"/>
      <c r="AM115" s="983"/>
      <c r="AN115" s="983"/>
      <c r="AO115" s="984"/>
      <c r="AP115" s="986" t="s">
        <v>432</v>
      </c>
      <c r="AQ115" s="987"/>
      <c r="AR115" s="987"/>
      <c r="AS115" s="987"/>
      <c r="AT115" s="988"/>
      <c r="AU115" s="996"/>
      <c r="AV115" s="997"/>
      <c r="AW115" s="997"/>
      <c r="AX115" s="997"/>
      <c r="AY115" s="997"/>
      <c r="AZ115" s="879" t="s">
        <v>449</v>
      </c>
      <c r="BA115" s="816"/>
      <c r="BB115" s="816"/>
      <c r="BC115" s="816"/>
      <c r="BD115" s="816"/>
      <c r="BE115" s="816"/>
      <c r="BF115" s="816"/>
      <c r="BG115" s="816"/>
      <c r="BH115" s="816"/>
      <c r="BI115" s="816"/>
      <c r="BJ115" s="816"/>
      <c r="BK115" s="816"/>
      <c r="BL115" s="816"/>
      <c r="BM115" s="816"/>
      <c r="BN115" s="816"/>
      <c r="BO115" s="816"/>
      <c r="BP115" s="817"/>
      <c r="BQ115" s="880">
        <v>3411</v>
      </c>
      <c r="BR115" s="881"/>
      <c r="BS115" s="881"/>
      <c r="BT115" s="881"/>
      <c r="BU115" s="881"/>
      <c r="BV115" s="881">
        <v>3561</v>
      </c>
      <c r="BW115" s="881"/>
      <c r="BX115" s="881"/>
      <c r="BY115" s="881"/>
      <c r="BZ115" s="881"/>
      <c r="CA115" s="881">
        <v>3003</v>
      </c>
      <c r="CB115" s="881"/>
      <c r="CC115" s="881"/>
      <c r="CD115" s="881"/>
      <c r="CE115" s="881"/>
      <c r="CF115" s="939">
        <v>0</v>
      </c>
      <c r="CG115" s="940"/>
      <c r="CH115" s="940"/>
      <c r="CI115" s="940"/>
      <c r="CJ115" s="940"/>
      <c r="CK115" s="991"/>
      <c r="CL115" s="885"/>
      <c r="CM115" s="879" t="s">
        <v>450</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223</v>
      </c>
      <c r="DH115" s="844"/>
      <c r="DI115" s="844"/>
      <c r="DJ115" s="844"/>
      <c r="DK115" s="845"/>
      <c r="DL115" s="846" t="s">
        <v>223</v>
      </c>
      <c r="DM115" s="844"/>
      <c r="DN115" s="844"/>
      <c r="DO115" s="844"/>
      <c r="DP115" s="845"/>
      <c r="DQ115" s="846" t="s">
        <v>434</v>
      </c>
      <c r="DR115" s="844"/>
      <c r="DS115" s="844"/>
      <c r="DT115" s="844"/>
      <c r="DU115" s="845"/>
      <c r="DV115" s="888" t="s">
        <v>432</v>
      </c>
      <c r="DW115" s="889"/>
      <c r="DX115" s="889"/>
      <c r="DY115" s="889"/>
      <c r="DZ115" s="890"/>
    </row>
    <row r="116" spans="1:130" s="226" customFormat="1" ht="26.25" customHeight="1" x14ac:dyDescent="0.15">
      <c r="A116" s="980"/>
      <c r="B116" s="981"/>
      <c r="C116" s="903" t="s">
        <v>451</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434</v>
      </c>
      <c r="AB116" s="844"/>
      <c r="AC116" s="844"/>
      <c r="AD116" s="844"/>
      <c r="AE116" s="845"/>
      <c r="AF116" s="846" t="s">
        <v>223</v>
      </c>
      <c r="AG116" s="844"/>
      <c r="AH116" s="844"/>
      <c r="AI116" s="844"/>
      <c r="AJ116" s="845"/>
      <c r="AK116" s="846" t="s">
        <v>434</v>
      </c>
      <c r="AL116" s="844"/>
      <c r="AM116" s="844"/>
      <c r="AN116" s="844"/>
      <c r="AO116" s="845"/>
      <c r="AP116" s="888" t="s">
        <v>223</v>
      </c>
      <c r="AQ116" s="889"/>
      <c r="AR116" s="889"/>
      <c r="AS116" s="889"/>
      <c r="AT116" s="890"/>
      <c r="AU116" s="996"/>
      <c r="AV116" s="997"/>
      <c r="AW116" s="997"/>
      <c r="AX116" s="997"/>
      <c r="AY116" s="997"/>
      <c r="AZ116" s="973" t="s">
        <v>452</v>
      </c>
      <c r="BA116" s="974"/>
      <c r="BB116" s="974"/>
      <c r="BC116" s="974"/>
      <c r="BD116" s="974"/>
      <c r="BE116" s="974"/>
      <c r="BF116" s="974"/>
      <c r="BG116" s="974"/>
      <c r="BH116" s="974"/>
      <c r="BI116" s="974"/>
      <c r="BJ116" s="974"/>
      <c r="BK116" s="974"/>
      <c r="BL116" s="974"/>
      <c r="BM116" s="974"/>
      <c r="BN116" s="974"/>
      <c r="BO116" s="974"/>
      <c r="BP116" s="975"/>
      <c r="BQ116" s="880" t="s">
        <v>434</v>
      </c>
      <c r="BR116" s="881"/>
      <c r="BS116" s="881"/>
      <c r="BT116" s="881"/>
      <c r="BU116" s="881"/>
      <c r="BV116" s="881" t="s">
        <v>434</v>
      </c>
      <c r="BW116" s="881"/>
      <c r="BX116" s="881"/>
      <c r="BY116" s="881"/>
      <c r="BZ116" s="881"/>
      <c r="CA116" s="881" t="s">
        <v>434</v>
      </c>
      <c r="CB116" s="881"/>
      <c r="CC116" s="881"/>
      <c r="CD116" s="881"/>
      <c r="CE116" s="881"/>
      <c r="CF116" s="939" t="s">
        <v>432</v>
      </c>
      <c r="CG116" s="940"/>
      <c r="CH116" s="940"/>
      <c r="CI116" s="940"/>
      <c r="CJ116" s="940"/>
      <c r="CK116" s="991"/>
      <c r="CL116" s="885"/>
      <c r="CM116" s="879" t="s">
        <v>453</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434</v>
      </c>
      <c r="DH116" s="844"/>
      <c r="DI116" s="844"/>
      <c r="DJ116" s="844"/>
      <c r="DK116" s="845"/>
      <c r="DL116" s="846" t="s">
        <v>434</v>
      </c>
      <c r="DM116" s="844"/>
      <c r="DN116" s="844"/>
      <c r="DO116" s="844"/>
      <c r="DP116" s="845"/>
      <c r="DQ116" s="846" t="s">
        <v>223</v>
      </c>
      <c r="DR116" s="844"/>
      <c r="DS116" s="844"/>
      <c r="DT116" s="844"/>
      <c r="DU116" s="845"/>
      <c r="DV116" s="888" t="s">
        <v>223</v>
      </c>
      <c r="DW116" s="889"/>
      <c r="DX116" s="889"/>
      <c r="DY116" s="889"/>
      <c r="DZ116" s="890"/>
    </row>
    <row r="117" spans="1:130" s="226" customFormat="1" ht="26.25" customHeight="1" x14ac:dyDescent="0.15">
      <c r="A117" s="959" t="s">
        <v>184</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454</v>
      </c>
      <c r="Z117" s="961"/>
      <c r="AA117" s="966">
        <v>2883997</v>
      </c>
      <c r="AB117" s="967"/>
      <c r="AC117" s="967"/>
      <c r="AD117" s="967"/>
      <c r="AE117" s="968"/>
      <c r="AF117" s="969">
        <v>2872022</v>
      </c>
      <c r="AG117" s="967"/>
      <c r="AH117" s="967"/>
      <c r="AI117" s="967"/>
      <c r="AJ117" s="968"/>
      <c r="AK117" s="969">
        <v>2828818</v>
      </c>
      <c r="AL117" s="967"/>
      <c r="AM117" s="967"/>
      <c r="AN117" s="967"/>
      <c r="AO117" s="968"/>
      <c r="AP117" s="970"/>
      <c r="AQ117" s="971"/>
      <c r="AR117" s="971"/>
      <c r="AS117" s="971"/>
      <c r="AT117" s="972"/>
      <c r="AU117" s="996"/>
      <c r="AV117" s="997"/>
      <c r="AW117" s="997"/>
      <c r="AX117" s="997"/>
      <c r="AY117" s="997"/>
      <c r="AZ117" s="927" t="s">
        <v>455</v>
      </c>
      <c r="BA117" s="928"/>
      <c r="BB117" s="928"/>
      <c r="BC117" s="928"/>
      <c r="BD117" s="928"/>
      <c r="BE117" s="928"/>
      <c r="BF117" s="928"/>
      <c r="BG117" s="928"/>
      <c r="BH117" s="928"/>
      <c r="BI117" s="928"/>
      <c r="BJ117" s="928"/>
      <c r="BK117" s="928"/>
      <c r="BL117" s="928"/>
      <c r="BM117" s="928"/>
      <c r="BN117" s="928"/>
      <c r="BO117" s="928"/>
      <c r="BP117" s="929"/>
      <c r="BQ117" s="880" t="s">
        <v>434</v>
      </c>
      <c r="BR117" s="881"/>
      <c r="BS117" s="881"/>
      <c r="BT117" s="881"/>
      <c r="BU117" s="881"/>
      <c r="BV117" s="881" t="s">
        <v>223</v>
      </c>
      <c r="BW117" s="881"/>
      <c r="BX117" s="881"/>
      <c r="BY117" s="881"/>
      <c r="BZ117" s="881"/>
      <c r="CA117" s="881" t="s">
        <v>223</v>
      </c>
      <c r="CB117" s="881"/>
      <c r="CC117" s="881"/>
      <c r="CD117" s="881"/>
      <c r="CE117" s="881"/>
      <c r="CF117" s="939" t="s">
        <v>223</v>
      </c>
      <c r="CG117" s="940"/>
      <c r="CH117" s="940"/>
      <c r="CI117" s="940"/>
      <c r="CJ117" s="940"/>
      <c r="CK117" s="991"/>
      <c r="CL117" s="885"/>
      <c r="CM117" s="879" t="s">
        <v>456</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434</v>
      </c>
      <c r="DH117" s="844"/>
      <c r="DI117" s="844"/>
      <c r="DJ117" s="844"/>
      <c r="DK117" s="845"/>
      <c r="DL117" s="846" t="s">
        <v>223</v>
      </c>
      <c r="DM117" s="844"/>
      <c r="DN117" s="844"/>
      <c r="DO117" s="844"/>
      <c r="DP117" s="845"/>
      <c r="DQ117" s="846" t="s">
        <v>223</v>
      </c>
      <c r="DR117" s="844"/>
      <c r="DS117" s="844"/>
      <c r="DT117" s="844"/>
      <c r="DU117" s="845"/>
      <c r="DV117" s="888" t="s">
        <v>223</v>
      </c>
      <c r="DW117" s="889"/>
      <c r="DX117" s="889"/>
      <c r="DY117" s="889"/>
      <c r="DZ117" s="890"/>
    </row>
    <row r="118" spans="1:130" s="226" customFormat="1" ht="26.25" customHeight="1" x14ac:dyDescent="0.15">
      <c r="A118" s="959" t="s">
        <v>427</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424</v>
      </c>
      <c r="AB118" s="960"/>
      <c r="AC118" s="960"/>
      <c r="AD118" s="960"/>
      <c r="AE118" s="961"/>
      <c r="AF118" s="962" t="s">
        <v>425</v>
      </c>
      <c r="AG118" s="960"/>
      <c r="AH118" s="960"/>
      <c r="AI118" s="960"/>
      <c r="AJ118" s="961"/>
      <c r="AK118" s="962" t="s">
        <v>301</v>
      </c>
      <c r="AL118" s="960"/>
      <c r="AM118" s="960"/>
      <c r="AN118" s="960"/>
      <c r="AO118" s="961"/>
      <c r="AP118" s="963" t="s">
        <v>426</v>
      </c>
      <c r="AQ118" s="964"/>
      <c r="AR118" s="964"/>
      <c r="AS118" s="964"/>
      <c r="AT118" s="965"/>
      <c r="AU118" s="996"/>
      <c r="AV118" s="997"/>
      <c r="AW118" s="997"/>
      <c r="AX118" s="997"/>
      <c r="AY118" s="997"/>
      <c r="AZ118" s="902" t="s">
        <v>457</v>
      </c>
      <c r="BA118" s="903"/>
      <c r="BB118" s="903"/>
      <c r="BC118" s="903"/>
      <c r="BD118" s="903"/>
      <c r="BE118" s="903"/>
      <c r="BF118" s="903"/>
      <c r="BG118" s="903"/>
      <c r="BH118" s="903"/>
      <c r="BI118" s="903"/>
      <c r="BJ118" s="903"/>
      <c r="BK118" s="903"/>
      <c r="BL118" s="903"/>
      <c r="BM118" s="903"/>
      <c r="BN118" s="903"/>
      <c r="BO118" s="903"/>
      <c r="BP118" s="904"/>
      <c r="BQ118" s="943" t="s">
        <v>434</v>
      </c>
      <c r="BR118" s="909"/>
      <c r="BS118" s="909"/>
      <c r="BT118" s="909"/>
      <c r="BU118" s="909"/>
      <c r="BV118" s="909" t="s">
        <v>434</v>
      </c>
      <c r="BW118" s="909"/>
      <c r="BX118" s="909"/>
      <c r="BY118" s="909"/>
      <c r="BZ118" s="909"/>
      <c r="CA118" s="909" t="s">
        <v>434</v>
      </c>
      <c r="CB118" s="909"/>
      <c r="CC118" s="909"/>
      <c r="CD118" s="909"/>
      <c r="CE118" s="909"/>
      <c r="CF118" s="939" t="s">
        <v>223</v>
      </c>
      <c r="CG118" s="940"/>
      <c r="CH118" s="940"/>
      <c r="CI118" s="940"/>
      <c r="CJ118" s="940"/>
      <c r="CK118" s="991"/>
      <c r="CL118" s="885"/>
      <c r="CM118" s="879" t="s">
        <v>458</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223</v>
      </c>
      <c r="DH118" s="844"/>
      <c r="DI118" s="844"/>
      <c r="DJ118" s="844"/>
      <c r="DK118" s="845"/>
      <c r="DL118" s="846" t="s">
        <v>223</v>
      </c>
      <c r="DM118" s="844"/>
      <c r="DN118" s="844"/>
      <c r="DO118" s="844"/>
      <c r="DP118" s="845"/>
      <c r="DQ118" s="846" t="s">
        <v>223</v>
      </c>
      <c r="DR118" s="844"/>
      <c r="DS118" s="844"/>
      <c r="DT118" s="844"/>
      <c r="DU118" s="845"/>
      <c r="DV118" s="888" t="s">
        <v>223</v>
      </c>
      <c r="DW118" s="889"/>
      <c r="DX118" s="889"/>
      <c r="DY118" s="889"/>
      <c r="DZ118" s="890"/>
    </row>
    <row r="119" spans="1:130" s="226" customFormat="1" ht="26.25" customHeight="1" x14ac:dyDescent="0.15">
      <c r="A119" s="882" t="s">
        <v>430</v>
      </c>
      <c r="B119" s="883"/>
      <c r="C119" s="924" t="s">
        <v>431</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223</v>
      </c>
      <c r="AB119" s="953"/>
      <c r="AC119" s="953"/>
      <c r="AD119" s="953"/>
      <c r="AE119" s="954"/>
      <c r="AF119" s="955" t="s">
        <v>223</v>
      </c>
      <c r="AG119" s="953"/>
      <c r="AH119" s="953"/>
      <c r="AI119" s="953"/>
      <c r="AJ119" s="954"/>
      <c r="AK119" s="955" t="s">
        <v>223</v>
      </c>
      <c r="AL119" s="953"/>
      <c r="AM119" s="953"/>
      <c r="AN119" s="953"/>
      <c r="AO119" s="954"/>
      <c r="AP119" s="956" t="s">
        <v>223</v>
      </c>
      <c r="AQ119" s="957"/>
      <c r="AR119" s="957"/>
      <c r="AS119" s="957"/>
      <c r="AT119" s="958"/>
      <c r="AU119" s="998"/>
      <c r="AV119" s="999"/>
      <c r="AW119" s="999"/>
      <c r="AX119" s="999"/>
      <c r="AY119" s="999"/>
      <c r="AZ119" s="247" t="s">
        <v>184</v>
      </c>
      <c r="BA119" s="247"/>
      <c r="BB119" s="247"/>
      <c r="BC119" s="247"/>
      <c r="BD119" s="247"/>
      <c r="BE119" s="247"/>
      <c r="BF119" s="247"/>
      <c r="BG119" s="247"/>
      <c r="BH119" s="247"/>
      <c r="BI119" s="247"/>
      <c r="BJ119" s="247"/>
      <c r="BK119" s="247"/>
      <c r="BL119" s="247"/>
      <c r="BM119" s="247"/>
      <c r="BN119" s="247"/>
      <c r="BO119" s="941" t="s">
        <v>459</v>
      </c>
      <c r="BP119" s="942"/>
      <c r="BQ119" s="943">
        <v>33691600</v>
      </c>
      <c r="BR119" s="909"/>
      <c r="BS119" s="909"/>
      <c r="BT119" s="909"/>
      <c r="BU119" s="909"/>
      <c r="BV119" s="909">
        <v>34339809</v>
      </c>
      <c r="BW119" s="909"/>
      <c r="BX119" s="909"/>
      <c r="BY119" s="909"/>
      <c r="BZ119" s="909"/>
      <c r="CA119" s="909">
        <v>35171359</v>
      </c>
      <c r="CB119" s="909"/>
      <c r="CC119" s="909"/>
      <c r="CD119" s="909"/>
      <c r="CE119" s="909"/>
      <c r="CF119" s="812"/>
      <c r="CG119" s="813"/>
      <c r="CH119" s="813"/>
      <c r="CI119" s="813"/>
      <c r="CJ119" s="898"/>
      <c r="CK119" s="992"/>
      <c r="CL119" s="887"/>
      <c r="CM119" s="902" t="s">
        <v>460</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223</v>
      </c>
      <c r="DH119" s="828"/>
      <c r="DI119" s="828"/>
      <c r="DJ119" s="828"/>
      <c r="DK119" s="829"/>
      <c r="DL119" s="830" t="s">
        <v>434</v>
      </c>
      <c r="DM119" s="828"/>
      <c r="DN119" s="828"/>
      <c r="DO119" s="828"/>
      <c r="DP119" s="829"/>
      <c r="DQ119" s="830" t="s">
        <v>223</v>
      </c>
      <c r="DR119" s="828"/>
      <c r="DS119" s="828"/>
      <c r="DT119" s="828"/>
      <c r="DU119" s="829"/>
      <c r="DV119" s="912" t="s">
        <v>434</v>
      </c>
      <c r="DW119" s="913"/>
      <c r="DX119" s="913"/>
      <c r="DY119" s="913"/>
      <c r="DZ119" s="914"/>
    </row>
    <row r="120" spans="1:130" s="226" customFormat="1" ht="26.25" customHeight="1" x14ac:dyDescent="0.15">
      <c r="A120" s="884"/>
      <c r="B120" s="885"/>
      <c r="C120" s="879" t="s">
        <v>437</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223</v>
      </c>
      <c r="AB120" s="844"/>
      <c r="AC120" s="844"/>
      <c r="AD120" s="844"/>
      <c r="AE120" s="845"/>
      <c r="AF120" s="846" t="s">
        <v>223</v>
      </c>
      <c r="AG120" s="844"/>
      <c r="AH120" s="844"/>
      <c r="AI120" s="844"/>
      <c r="AJ120" s="845"/>
      <c r="AK120" s="846" t="s">
        <v>434</v>
      </c>
      <c r="AL120" s="844"/>
      <c r="AM120" s="844"/>
      <c r="AN120" s="844"/>
      <c r="AO120" s="845"/>
      <c r="AP120" s="888" t="s">
        <v>223</v>
      </c>
      <c r="AQ120" s="889"/>
      <c r="AR120" s="889"/>
      <c r="AS120" s="889"/>
      <c r="AT120" s="890"/>
      <c r="AU120" s="944" t="s">
        <v>461</v>
      </c>
      <c r="AV120" s="945"/>
      <c r="AW120" s="945"/>
      <c r="AX120" s="945"/>
      <c r="AY120" s="946"/>
      <c r="AZ120" s="924" t="s">
        <v>462</v>
      </c>
      <c r="BA120" s="872"/>
      <c r="BB120" s="872"/>
      <c r="BC120" s="872"/>
      <c r="BD120" s="872"/>
      <c r="BE120" s="872"/>
      <c r="BF120" s="872"/>
      <c r="BG120" s="872"/>
      <c r="BH120" s="872"/>
      <c r="BI120" s="872"/>
      <c r="BJ120" s="872"/>
      <c r="BK120" s="872"/>
      <c r="BL120" s="872"/>
      <c r="BM120" s="872"/>
      <c r="BN120" s="872"/>
      <c r="BO120" s="872"/>
      <c r="BP120" s="873"/>
      <c r="BQ120" s="925">
        <v>15360942</v>
      </c>
      <c r="BR120" s="906"/>
      <c r="BS120" s="906"/>
      <c r="BT120" s="906"/>
      <c r="BU120" s="906"/>
      <c r="BV120" s="906">
        <v>15345100</v>
      </c>
      <c r="BW120" s="906"/>
      <c r="BX120" s="906"/>
      <c r="BY120" s="906"/>
      <c r="BZ120" s="906"/>
      <c r="CA120" s="906">
        <v>15731624</v>
      </c>
      <c r="CB120" s="906"/>
      <c r="CC120" s="906"/>
      <c r="CD120" s="906"/>
      <c r="CE120" s="906"/>
      <c r="CF120" s="930">
        <v>131.69999999999999</v>
      </c>
      <c r="CG120" s="931"/>
      <c r="CH120" s="931"/>
      <c r="CI120" s="931"/>
      <c r="CJ120" s="931"/>
      <c r="CK120" s="932" t="s">
        <v>463</v>
      </c>
      <c r="CL120" s="916"/>
      <c r="CM120" s="916"/>
      <c r="CN120" s="916"/>
      <c r="CO120" s="917"/>
      <c r="CP120" s="936" t="s">
        <v>464</v>
      </c>
      <c r="CQ120" s="937"/>
      <c r="CR120" s="937"/>
      <c r="CS120" s="937"/>
      <c r="CT120" s="937"/>
      <c r="CU120" s="937"/>
      <c r="CV120" s="937"/>
      <c r="CW120" s="937"/>
      <c r="CX120" s="937"/>
      <c r="CY120" s="937"/>
      <c r="CZ120" s="937"/>
      <c r="DA120" s="937"/>
      <c r="DB120" s="937"/>
      <c r="DC120" s="937"/>
      <c r="DD120" s="937"/>
      <c r="DE120" s="937"/>
      <c r="DF120" s="938"/>
      <c r="DG120" s="925" t="s">
        <v>434</v>
      </c>
      <c r="DH120" s="906"/>
      <c r="DI120" s="906"/>
      <c r="DJ120" s="906"/>
      <c r="DK120" s="906"/>
      <c r="DL120" s="906">
        <v>3276499</v>
      </c>
      <c r="DM120" s="906"/>
      <c r="DN120" s="906"/>
      <c r="DO120" s="906"/>
      <c r="DP120" s="906"/>
      <c r="DQ120" s="906">
        <v>3369280</v>
      </c>
      <c r="DR120" s="906"/>
      <c r="DS120" s="906"/>
      <c r="DT120" s="906"/>
      <c r="DU120" s="906"/>
      <c r="DV120" s="907">
        <v>28.2</v>
      </c>
      <c r="DW120" s="907"/>
      <c r="DX120" s="907"/>
      <c r="DY120" s="907"/>
      <c r="DZ120" s="908"/>
    </row>
    <row r="121" spans="1:130" s="226" customFormat="1" ht="26.25" customHeight="1" x14ac:dyDescent="0.15">
      <c r="A121" s="884"/>
      <c r="B121" s="885"/>
      <c r="C121" s="927" t="s">
        <v>465</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223</v>
      </c>
      <c r="AB121" s="844"/>
      <c r="AC121" s="844"/>
      <c r="AD121" s="844"/>
      <c r="AE121" s="845"/>
      <c r="AF121" s="846" t="s">
        <v>223</v>
      </c>
      <c r="AG121" s="844"/>
      <c r="AH121" s="844"/>
      <c r="AI121" s="844"/>
      <c r="AJ121" s="845"/>
      <c r="AK121" s="846" t="s">
        <v>223</v>
      </c>
      <c r="AL121" s="844"/>
      <c r="AM121" s="844"/>
      <c r="AN121" s="844"/>
      <c r="AO121" s="845"/>
      <c r="AP121" s="888" t="s">
        <v>434</v>
      </c>
      <c r="AQ121" s="889"/>
      <c r="AR121" s="889"/>
      <c r="AS121" s="889"/>
      <c r="AT121" s="890"/>
      <c r="AU121" s="947"/>
      <c r="AV121" s="948"/>
      <c r="AW121" s="948"/>
      <c r="AX121" s="948"/>
      <c r="AY121" s="949"/>
      <c r="AZ121" s="879" t="s">
        <v>466</v>
      </c>
      <c r="BA121" s="816"/>
      <c r="BB121" s="816"/>
      <c r="BC121" s="816"/>
      <c r="BD121" s="816"/>
      <c r="BE121" s="816"/>
      <c r="BF121" s="816"/>
      <c r="BG121" s="816"/>
      <c r="BH121" s="816"/>
      <c r="BI121" s="816"/>
      <c r="BJ121" s="816"/>
      <c r="BK121" s="816"/>
      <c r="BL121" s="816"/>
      <c r="BM121" s="816"/>
      <c r="BN121" s="816"/>
      <c r="BO121" s="816"/>
      <c r="BP121" s="817"/>
      <c r="BQ121" s="880">
        <v>413241</v>
      </c>
      <c r="BR121" s="881"/>
      <c r="BS121" s="881"/>
      <c r="BT121" s="881"/>
      <c r="BU121" s="881"/>
      <c r="BV121" s="881">
        <v>338404</v>
      </c>
      <c r="BW121" s="881"/>
      <c r="BX121" s="881"/>
      <c r="BY121" s="881"/>
      <c r="BZ121" s="881"/>
      <c r="CA121" s="881">
        <v>258170</v>
      </c>
      <c r="CB121" s="881"/>
      <c r="CC121" s="881"/>
      <c r="CD121" s="881"/>
      <c r="CE121" s="881"/>
      <c r="CF121" s="939">
        <v>2.2000000000000002</v>
      </c>
      <c r="CG121" s="940"/>
      <c r="CH121" s="940"/>
      <c r="CI121" s="940"/>
      <c r="CJ121" s="940"/>
      <c r="CK121" s="933"/>
      <c r="CL121" s="919"/>
      <c r="CM121" s="919"/>
      <c r="CN121" s="919"/>
      <c r="CO121" s="920"/>
      <c r="CP121" s="899" t="s">
        <v>402</v>
      </c>
      <c r="CQ121" s="900"/>
      <c r="CR121" s="900"/>
      <c r="CS121" s="900"/>
      <c r="CT121" s="900"/>
      <c r="CU121" s="900"/>
      <c r="CV121" s="900"/>
      <c r="CW121" s="900"/>
      <c r="CX121" s="900"/>
      <c r="CY121" s="900"/>
      <c r="CZ121" s="900"/>
      <c r="DA121" s="900"/>
      <c r="DB121" s="900"/>
      <c r="DC121" s="900"/>
      <c r="DD121" s="900"/>
      <c r="DE121" s="900"/>
      <c r="DF121" s="901"/>
      <c r="DG121" s="880">
        <v>3253137</v>
      </c>
      <c r="DH121" s="881"/>
      <c r="DI121" s="881"/>
      <c r="DJ121" s="881"/>
      <c r="DK121" s="881"/>
      <c r="DL121" s="881">
        <v>3129963</v>
      </c>
      <c r="DM121" s="881"/>
      <c r="DN121" s="881"/>
      <c r="DO121" s="881"/>
      <c r="DP121" s="881"/>
      <c r="DQ121" s="881">
        <v>3042802</v>
      </c>
      <c r="DR121" s="881"/>
      <c r="DS121" s="881"/>
      <c r="DT121" s="881"/>
      <c r="DU121" s="881"/>
      <c r="DV121" s="858">
        <v>25.5</v>
      </c>
      <c r="DW121" s="858"/>
      <c r="DX121" s="858"/>
      <c r="DY121" s="858"/>
      <c r="DZ121" s="859"/>
    </row>
    <row r="122" spans="1:130" s="226" customFormat="1" ht="26.25" customHeight="1" x14ac:dyDescent="0.15">
      <c r="A122" s="884"/>
      <c r="B122" s="885"/>
      <c r="C122" s="879" t="s">
        <v>447</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223</v>
      </c>
      <c r="AB122" s="844"/>
      <c r="AC122" s="844"/>
      <c r="AD122" s="844"/>
      <c r="AE122" s="845"/>
      <c r="AF122" s="846" t="s">
        <v>223</v>
      </c>
      <c r="AG122" s="844"/>
      <c r="AH122" s="844"/>
      <c r="AI122" s="844"/>
      <c r="AJ122" s="845"/>
      <c r="AK122" s="846" t="s">
        <v>223</v>
      </c>
      <c r="AL122" s="844"/>
      <c r="AM122" s="844"/>
      <c r="AN122" s="844"/>
      <c r="AO122" s="845"/>
      <c r="AP122" s="888" t="s">
        <v>223</v>
      </c>
      <c r="AQ122" s="889"/>
      <c r="AR122" s="889"/>
      <c r="AS122" s="889"/>
      <c r="AT122" s="890"/>
      <c r="AU122" s="947"/>
      <c r="AV122" s="948"/>
      <c r="AW122" s="948"/>
      <c r="AX122" s="948"/>
      <c r="AY122" s="949"/>
      <c r="AZ122" s="902" t="s">
        <v>467</v>
      </c>
      <c r="BA122" s="903"/>
      <c r="BB122" s="903"/>
      <c r="BC122" s="903"/>
      <c r="BD122" s="903"/>
      <c r="BE122" s="903"/>
      <c r="BF122" s="903"/>
      <c r="BG122" s="903"/>
      <c r="BH122" s="903"/>
      <c r="BI122" s="903"/>
      <c r="BJ122" s="903"/>
      <c r="BK122" s="903"/>
      <c r="BL122" s="903"/>
      <c r="BM122" s="903"/>
      <c r="BN122" s="903"/>
      <c r="BO122" s="903"/>
      <c r="BP122" s="904"/>
      <c r="BQ122" s="943">
        <v>19416218</v>
      </c>
      <c r="BR122" s="909"/>
      <c r="BS122" s="909"/>
      <c r="BT122" s="909"/>
      <c r="BU122" s="909"/>
      <c r="BV122" s="909">
        <v>20021316</v>
      </c>
      <c r="BW122" s="909"/>
      <c r="BX122" s="909"/>
      <c r="BY122" s="909"/>
      <c r="BZ122" s="909"/>
      <c r="CA122" s="909">
        <v>20670116</v>
      </c>
      <c r="CB122" s="909"/>
      <c r="CC122" s="909"/>
      <c r="CD122" s="909"/>
      <c r="CE122" s="909"/>
      <c r="CF122" s="910">
        <v>173.1</v>
      </c>
      <c r="CG122" s="911"/>
      <c r="CH122" s="911"/>
      <c r="CI122" s="911"/>
      <c r="CJ122" s="911"/>
      <c r="CK122" s="933"/>
      <c r="CL122" s="919"/>
      <c r="CM122" s="919"/>
      <c r="CN122" s="919"/>
      <c r="CO122" s="920"/>
      <c r="CP122" s="899" t="s">
        <v>406</v>
      </c>
      <c r="CQ122" s="900"/>
      <c r="CR122" s="900"/>
      <c r="CS122" s="900"/>
      <c r="CT122" s="900"/>
      <c r="CU122" s="900"/>
      <c r="CV122" s="900"/>
      <c r="CW122" s="900"/>
      <c r="CX122" s="900"/>
      <c r="CY122" s="900"/>
      <c r="CZ122" s="900"/>
      <c r="DA122" s="900"/>
      <c r="DB122" s="900"/>
      <c r="DC122" s="900"/>
      <c r="DD122" s="900"/>
      <c r="DE122" s="900"/>
      <c r="DF122" s="901"/>
      <c r="DG122" s="880">
        <v>2027325</v>
      </c>
      <c r="DH122" s="881"/>
      <c r="DI122" s="881"/>
      <c r="DJ122" s="881"/>
      <c r="DK122" s="881"/>
      <c r="DL122" s="881">
        <v>1948228</v>
      </c>
      <c r="DM122" s="881"/>
      <c r="DN122" s="881"/>
      <c r="DO122" s="881"/>
      <c r="DP122" s="881"/>
      <c r="DQ122" s="881">
        <v>1871286</v>
      </c>
      <c r="DR122" s="881"/>
      <c r="DS122" s="881"/>
      <c r="DT122" s="881"/>
      <c r="DU122" s="881"/>
      <c r="DV122" s="858">
        <v>15.7</v>
      </c>
      <c r="DW122" s="858"/>
      <c r="DX122" s="858"/>
      <c r="DY122" s="858"/>
      <c r="DZ122" s="859"/>
    </row>
    <row r="123" spans="1:130" s="226" customFormat="1" ht="26.25" customHeight="1" x14ac:dyDescent="0.15">
      <c r="A123" s="884"/>
      <c r="B123" s="885"/>
      <c r="C123" s="879" t="s">
        <v>453</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223</v>
      </c>
      <c r="AB123" s="844"/>
      <c r="AC123" s="844"/>
      <c r="AD123" s="844"/>
      <c r="AE123" s="845"/>
      <c r="AF123" s="846" t="s">
        <v>223</v>
      </c>
      <c r="AG123" s="844"/>
      <c r="AH123" s="844"/>
      <c r="AI123" s="844"/>
      <c r="AJ123" s="845"/>
      <c r="AK123" s="846" t="s">
        <v>223</v>
      </c>
      <c r="AL123" s="844"/>
      <c r="AM123" s="844"/>
      <c r="AN123" s="844"/>
      <c r="AO123" s="845"/>
      <c r="AP123" s="888" t="s">
        <v>223</v>
      </c>
      <c r="AQ123" s="889"/>
      <c r="AR123" s="889"/>
      <c r="AS123" s="889"/>
      <c r="AT123" s="890"/>
      <c r="AU123" s="950"/>
      <c r="AV123" s="951"/>
      <c r="AW123" s="951"/>
      <c r="AX123" s="951"/>
      <c r="AY123" s="951"/>
      <c r="AZ123" s="247" t="s">
        <v>184</v>
      </c>
      <c r="BA123" s="247"/>
      <c r="BB123" s="247"/>
      <c r="BC123" s="247"/>
      <c r="BD123" s="247"/>
      <c r="BE123" s="247"/>
      <c r="BF123" s="247"/>
      <c r="BG123" s="247"/>
      <c r="BH123" s="247"/>
      <c r="BI123" s="247"/>
      <c r="BJ123" s="247"/>
      <c r="BK123" s="247"/>
      <c r="BL123" s="247"/>
      <c r="BM123" s="247"/>
      <c r="BN123" s="247"/>
      <c r="BO123" s="941" t="s">
        <v>468</v>
      </c>
      <c r="BP123" s="942"/>
      <c r="BQ123" s="896">
        <v>35190401</v>
      </c>
      <c r="BR123" s="897"/>
      <c r="BS123" s="897"/>
      <c r="BT123" s="897"/>
      <c r="BU123" s="897"/>
      <c r="BV123" s="897">
        <v>35704820</v>
      </c>
      <c r="BW123" s="897"/>
      <c r="BX123" s="897"/>
      <c r="BY123" s="897"/>
      <c r="BZ123" s="897"/>
      <c r="CA123" s="897">
        <v>36659910</v>
      </c>
      <c r="CB123" s="897"/>
      <c r="CC123" s="897"/>
      <c r="CD123" s="897"/>
      <c r="CE123" s="897"/>
      <c r="CF123" s="812"/>
      <c r="CG123" s="813"/>
      <c r="CH123" s="813"/>
      <c r="CI123" s="813"/>
      <c r="CJ123" s="898"/>
      <c r="CK123" s="933"/>
      <c r="CL123" s="919"/>
      <c r="CM123" s="919"/>
      <c r="CN123" s="919"/>
      <c r="CO123" s="920"/>
      <c r="CP123" s="899" t="s">
        <v>469</v>
      </c>
      <c r="CQ123" s="900"/>
      <c r="CR123" s="900"/>
      <c r="CS123" s="900"/>
      <c r="CT123" s="900"/>
      <c r="CU123" s="900"/>
      <c r="CV123" s="900"/>
      <c r="CW123" s="900"/>
      <c r="CX123" s="900"/>
      <c r="CY123" s="900"/>
      <c r="CZ123" s="900"/>
      <c r="DA123" s="900"/>
      <c r="DB123" s="900"/>
      <c r="DC123" s="900"/>
      <c r="DD123" s="900"/>
      <c r="DE123" s="900"/>
      <c r="DF123" s="901"/>
      <c r="DG123" s="843" t="s">
        <v>470</v>
      </c>
      <c r="DH123" s="844"/>
      <c r="DI123" s="844"/>
      <c r="DJ123" s="844"/>
      <c r="DK123" s="845"/>
      <c r="DL123" s="846" t="s">
        <v>470</v>
      </c>
      <c r="DM123" s="844"/>
      <c r="DN123" s="844"/>
      <c r="DO123" s="844"/>
      <c r="DP123" s="845"/>
      <c r="DQ123" s="846" t="s">
        <v>470</v>
      </c>
      <c r="DR123" s="844"/>
      <c r="DS123" s="844"/>
      <c r="DT123" s="844"/>
      <c r="DU123" s="845"/>
      <c r="DV123" s="888" t="s">
        <v>470</v>
      </c>
      <c r="DW123" s="889"/>
      <c r="DX123" s="889"/>
      <c r="DY123" s="889"/>
      <c r="DZ123" s="890"/>
    </row>
    <row r="124" spans="1:130" s="226" customFormat="1" ht="26.25" customHeight="1" thickBot="1" x14ac:dyDescent="0.2">
      <c r="A124" s="884"/>
      <c r="B124" s="885"/>
      <c r="C124" s="879" t="s">
        <v>456</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470</v>
      </c>
      <c r="AB124" s="844"/>
      <c r="AC124" s="844"/>
      <c r="AD124" s="844"/>
      <c r="AE124" s="845"/>
      <c r="AF124" s="846" t="s">
        <v>470</v>
      </c>
      <c r="AG124" s="844"/>
      <c r="AH124" s="844"/>
      <c r="AI124" s="844"/>
      <c r="AJ124" s="845"/>
      <c r="AK124" s="846" t="s">
        <v>470</v>
      </c>
      <c r="AL124" s="844"/>
      <c r="AM124" s="844"/>
      <c r="AN124" s="844"/>
      <c r="AO124" s="845"/>
      <c r="AP124" s="888" t="s">
        <v>470</v>
      </c>
      <c r="AQ124" s="889"/>
      <c r="AR124" s="889"/>
      <c r="AS124" s="889"/>
      <c r="AT124" s="890"/>
      <c r="AU124" s="891" t="s">
        <v>471</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470</v>
      </c>
      <c r="BR124" s="895"/>
      <c r="BS124" s="895"/>
      <c r="BT124" s="895"/>
      <c r="BU124" s="895"/>
      <c r="BV124" s="895" t="s">
        <v>470</v>
      </c>
      <c r="BW124" s="895"/>
      <c r="BX124" s="895"/>
      <c r="BY124" s="895"/>
      <c r="BZ124" s="895"/>
      <c r="CA124" s="895" t="s">
        <v>470</v>
      </c>
      <c r="CB124" s="895"/>
      <c r="CC124" s="895"/>
      <c r="CD124" s="895"/>
      <c r="CE124" s="895"/>
      <c r="CF124" s="790"/>
      <c r="CG124" s="791"/>
      <c r="CH124" s="791"/>
      <c r="CI124" s="791"/>
      <c r="CJ124" s="926"/>
      <c r="CK124" s="934"/>
      <c r="CL124" s="934"/>
      <c r="CM124" s="934"/>
      <c r="CN124" s="934"/>
      <c r="CO124" s="935"/>
      <c r="CP124" s="899" t="s">
        <v>472</v>
      </c>
      <c r="CQ124" s="900"/>
      <c r="CR124" s="900"/>
      <c r="CS124" s="900"/>
      <c r="CT124" s="900"/>
      <c r="CU124" s="900"/>
      <c r="CV124" s="900"/>
      <c r="CW124" s="900"/>
      <c r="CX124" s="900"/>
      <c r="CY124" s="900"/>
      <c r="CZ124" s="900"/>
      <c r="DA124" s="900"/>
      <c r="DB124" s="900"/>
      <c r="DC124" s="900"/>
      <c r="DD124" s="900"/>
      <c r="DE124" s="900"/>
      <c r="DF124" s="901"/>
      <c r="DG124" s="827">
        <v>3070923</v>
      </c>
      <c r="DH124" s="828"/>
      <c r="DI124" s="828"/>
      <c r="DJ124" s="828"/>
      <c r="DK124" s="829"/>
      <c r="DL124" s="830" t="s">
        <v>473</v>
      </c>
      <c r="DM124" s="828"/>
      <c r="DN124" s="828"/>
      <c r="DO124" s="828"/>
      <c r="DP124" s="829"/>
      <c r="DQ124" s="830" t="s">
        <v>473</v>
      </c>
      <c r="DR124" s="828"/>
      <c r="DS124" s="828"/>
      <c r="DT124" s="828"/>
      <c r="DU124" s="829"/>
      <c r="DV124" s="912" t="s">
        <v>473</v>
      </c>
      <c r="DW124" s="913"/>
      <c r="DX124" s="913"/>
      <c r="DY124" s="913"/>
      <c r="DZ124" s="914"/>
    </row>
    <row r="125" spans="1:130" s="226" customFormat="1" ht="26.25" customHeight="1" x14ac:dyDescent="0.15">
      <c r="A125" s="884"/>
      <c r="B125" s="885"/>
      <c r="C125" s="879" t="s">
        <v>458</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473</v>
      </c>
      <c r="AB125" s="844"/>
      <c r="AC125" s="844"/>
      <c r="AD125" s="844"/>
      <c r="AE125" s="845"/>
      <c r="AF125" s="846" t="s">
        <v>473</v>
      </c>
      <c r="AG125" s="844"/>
      <c r="AH125" s="844"/>
      <c r="AI125" s="844"/>
      <c r="AJ125" s="845"/>
      <c r="AK125" s="846" t="s">
        <v>470</v>
      </c>
      <c r="AL125" s="844"/>
      <c r="AM125" s="844"/>
      <c r="AN125" s="844"/>
      <c r="AO125" s="845"/>
      <c r="AP125" s="888" t="s">
        <v>473</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474</v>
      </c>
      <c r="CL125" s="916"/>
      <c r="CM125" s="916"/>
      <c r="CN125" s="916"/>
      <c r="CO125" s="917"/>
      <c r="CP125" s="924" t="s">
        <v>475</v>
      </c>
      <c r="CQ125" s="872"/>
      <c r="CR125" s="872"/>
      <c r="CS125" s="872"/>
      <c r="CT125" s="872"/>
      <c r="CU125" s="872"/>
      <c r="CV125" s="872"/>
      <c r="CW125" s="872"/>
      <c r="CX125" s="872"/>
      <c r="CY125" s="872"/>
      <c r="CZ125" s="872"/>
      <c r="DA125" s="872"/>
      <c r="DB125" s="872"/>
      <c r="DC125" s="872"/>
      <c r="DD125" s="872"/>
      <c r="DE125" s="872"/>
      <c r="DF125" s="873"/>
      <c r="DG125" s="925" t="s">
        <v>470</v>
      </c>
      <c r="DH125" s="906"/>
      <c r="DI125" s="906"/>
      <c r="DJ125" s="906"/>
      <c r="DK125" s="906"/>
      <c r="DL125" s="906" t="s">
        <v>473</v>
      </c>
      <c r="DM125" s="906"/>
      <c r="DN125" s="906"/>
      <c r="DO125" s="906"/>
      <c r="DP125" s="906"/>
      <c r="DQ125" s="906" t="s">
        <v>473</v>
      </c>
      <c r="DR125" s="906"/>
      <c r="DS125" s="906"/>
      <c r="DT125" s="906"/>
      <c r="DU125" s="906"/>
      <c r="DV125" s="907" t="s">
        <v>473</v>
      </c>
      <c r="DW125" s="907"/>
      <c r="DX125" s="907"/>
      <c r="DY125" s="907"/>
      <c r="DZ125" s="908"/>
    </row>
    <row r="126" spans="1:130" s="226" customFormat="1" ht="26.25" customHeight="1" thickBot="1" x14ac:dyDescent="0.2">
      <c r="A126" s="884"/>
      <c r="B126" s="885"/>
      <c r="C126" s="879" t="s">
        <v>460</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473</v>
      </c>
      <c r="AB126" s="844"/>
      <c r="AC126" s="844"/>
      <c r="AD126" s="844"/>
      <c r="AE126" s="845"/>
      <c r="AF126" s="846" t="s">
        <v>470</v>
      </c>
      <c r="AG126" s="844"/>
      <c r="AH126" s="844"/>
      <c r="AI126" s="844"/>
      <c r="AJ126" s="845"/>
      <c r="AK126" s="846" t="s">
        <v>473</v>
      </c>
      <c r="AL126" s="844"/>
      <c r="AM126" s="844"/>
      <c r="AN126" s="844"/>
      <c r="AO126" s="845"/>
      <c r="AP126" s="888" t="s">
        <v>470</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476</v>
      </c>
      <c r="CQ126" s="816"/>
      <c r="CR126" s="816"/>
      <c r="CS126" s="816"/>
      <c r="CT126" s="816"/>
      <c r="CU126" s="816"/>
      <c r="CV126" s="816"/>
      <c r="CW126" s="816"/>
      <c r="CX126" s="816"/>
      <c r="CY126" s="816"/>
      <c r="CZ126" s="816"/>
      <c r="DA126" s="816"/>
      <c r="DB126" s="816"/>
      <c r="DC126" s="816"/>
      <c r="DD126" s="816"/>
      <c r="DE126" s="816"/>
      <c r="DF126" s="817"/>
      <c r="DG126" s="880" t="s">
        <v>470</v>
      </c>
      <c r="DH126" s="881"/>
      <c r="DI126" s="881"/>
      <c r="DJ126" s="881"/>
      <c r="DK126" s="881"/>
      <c r="DL126" s="881" t="s">
        <v>473</v>
      </c>
      <c r="DM126" s="881"/>
      <c r="DN126" s="881"/>
      <c r="DO126" s="881"/>
      <c r="DP126" s="881"/>
      <c r="DQ126" s="881" t="s">
        <v>470</v>
      </c>
      <c r="DR126" s="881"/>
      <c r="DS126" s="881"/>
      <c r="DT126" s="881"/>
      <c r="DU126" s="881"/>
      <c r="DV126" s="858" t="s">
        <v>473</v>
      </c>
      <c r="DW126" s="858"/>
      <c r="DX126" s="858"/>
      <c r="DY126" s="858"/>
      <c r="DZ126" s="859"/>
    </row>
    <row r="127" spans="1:130" s="226" customFormat="1" ht="26.25" customHeight="1" x14ac:dyDescent="0.15">
      <c r="A127" s="886"/>
      <c r="B127" s="887"/>
      <c r="C127" s="902" t="s">
        <v>477</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473</v>
      </c>
      <c r="AB127" s="844"/>
      <c r="AC127" s="844"/>
      <c r="AD127" s="844"/>
      <c r="AE127" s="845"/>
      <c r="AF127" s="846" t="s">
        <v>473</v>
      </c>
      <c r="AG127" s="844"/>
      <c r="AH127" s="844"/>
      <c r="AI127" s="844"/>
      <c r="AJ127" s="845"/>
      <c r="AK127" s="846" t="s">
        <v>470</v>
      </c>
      <c r="AL127" s="844"/>
      <c r="AM127" s="844"/>
      <c r="AN127" s="844"/>
      <c r="AO127" s="845"/>
      <c r="AP127" s="888" t="s">
        <v>470</v>
      </c>
      <c r="AQ127" s="889"/>
      <c r="AR127" s="889"/>
      <c r="AS127" s="889"/>
      <c r="AT127" s="890"/>
      <c r="AU127" s="228"/>
      <c r="AV127" s="228"/>
      <c r="AW127" s="228"/>
      <c r="AX127" s="905" t="s">
        <v>478</v>
      </c>
      <c r="AY127" s="876"/>
      <c r="AZ127" s="876"/>
      <c r="BA127" s="876"/>
      <c r="BB127" s="876"/>
      <c r="BC127" s="876"/>
      <c r="BD127" s="876"/>
      <c r="BE127" s="877"/>
      <c r="BF127" s="875" t="s">
        <v>479</v>
      </c>
      <c r="BG127" s="876"/>
      <c r="BH127" s="876"/>
      <c r="BI127" s="876"/>
      <c r="BJ127" s="876"/>
      <c r="BK127" s="876"/>
      <c r="BL127" s="877"/>
      <c r="BM127" s="875" t="s">
        <v>480</v>
      </c>
      <c r="BN127" s="876"/>
      <c r="BO127" s="876"/>
      <c r="BP127" s="876"/>
      <c r="BQ127" s="876"/>
      <c r="BR127" s="876"/>
      <c r="BS127" s="877"/>
      <c r="BT127" s="875" t="s">
        <v>481</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482</v>
      </c>
      <c r="CQ127" s="816"/>
      <c r="CR127" s="816"/>
      <c r="CS127" s="816"/>
      <c r="CT127" s="816"/>
      <c r="CU127" s="816"/>
      <c r="CV127" s="816"/>
      <c r="CW127" s="816"/>
      <c r="CX127" s="816"/>
      <c r="CY127" s="816"/>
      <c r="CZ127" s="816"/>
      <c r="DA127" s="816"/>
      <c r="DB127" s="816"/>
      <c r="DC127" s="816"/>
      <c r="DD127" s="816"/>
      <c r="DE127" s="816"/>
      <c r="DF127" s="817"/>
      <c r="DG127" s="880" t="s">
        <v>473</v>
      </c>
      <c r="DH127" s="881"/>
      <c r="DI127" s="881"/>
      <c r="DJ127" s="881"/>
      <c r="DK127" s="881"/>
      <c r="DL127" s="881" t="s">
        <v>473</v>
      </c>
      <c r="DM127" s="881"/>
      <c r="DN127" s="881"/>
      <c r="DO127" s="881"/>
      <c r="DP127" s="881"/>
      <c r="DQ127" s="881" t="s">
        <v>470</v>
      </c>
      <c r="DR127" s="881"/>
      <c r="DS127" s="881"/>
      <c r="DT127" s="881"/>
      <c r="DU127" s="881"/>
      <c r="DV127" s="858" t="s">
        <v>470</v>
      </c>
      <c r="DW127" s="858"/>
      <c r="DX127" s="858"/>
      <c r="DY127" s="858"/>
      <c r="DZ127" s="859"/>
    </row>
    <row r="128" spans="1:130" s="226" customFormat="1" ht="26.25" customHeight="1" thickBot="1" x14ac:dyDescent="0.2">
      <c r="A128" s="860" t="s">
        <v>483</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484</v>
      </c>
      <c r="X128" s="862"/>
      <c r="Y128" s="862"/>
      <c r="Z128" s="863"/>
      <c r="AA128" s="864">
        <v>91828</v>
      </c>
      <c r="AB128" s="865"/>
      <c r="AC128" s="865"/>
      <c r="AD128" s="865"/>
      <c r="AE128" s="866"/>
      <c r="AF128" s="867">
        <v>90221</v>
      </c>
      <c r="AG128" s="865"/>
      <c r="AH128" s="865"/>
      <c r="AI128" s="865"/>
      <c r="AJ128" s="866"/>
      <c r="AK128" s="867">
        <v>79205</v>
      </c>
      <c r="AL128" s="865"/>
      <c r="AM128" s="865"/>
      <c r="AN128" s="865"/>
      <c r="AO128" s="866"/>
      <c r="AP128" s="868"/>
      <c r="AQ128" s="869"/>
      <c r="AR128" s="869"/>
      <c r="AS128" s="869"/>
      <c r="AT128" s="870"/>
      <c r="AU128" s="228"/>
      <c r="AV128" s="228"/>
      <c r="AW128" s="228"/>
      <c r="AX128" s="871" t="s">
        <v>485</v>
      </c>
      <c r="AY128" s="872"/>
      <c r="AZ128" s="872"/>
      <c r="BA128" s="872"/>
      <c r="BB128" s="872"/>
      <c r="BC128" s="872"/>
      <c r="BD128" s="872"/>
      <c r="BE128" s="873"/>
      <c r="BF128" s="850" t="s">
        <v>486</v>
      </c>
      <c r="BG128" s="851"/>
      <c r="BH128" s="851"/>
      <c r="BI128" s="851"/>
      <c r="BJ128" s="851"/>
      <c r="BK128" s="851"/>
      <c r="BL128" s="874"/>
      <c r="BM128" s="850">
        <v>12.88</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487</v>
      </c>
      <c r="CQ128" s="794"/>
      <c r="CR128" s="794"/>
      <c r="CS128" s="794"/>
      <c r="CT128" s="794"/>
      <c r="CU128" s="794"/>
      <c r="CV128" s="794"/>
      <c r="CW128" s="794"/>
      <c r="CX128" s="794"/>
      <c r="CY128" s="794"/>
      <c r="CZ128" s="794"/>
      <c r="DA128" s="794"/>
      <c r="DB128" s="794"/>
      <c r="DC128" s="794"/>
      <c r="DD128" s="794"/>
      <c r="DE128" s="794"/>
      <c r="DF128" s="795"/>
      <c r="DG128" s="854">
        <v>3411</v>
      </c>
      <c r="DH128" s="855"/>
      <c r="DI128" s="855"/>
      <c r="DJ128" s="855"/>
      <c r="DK128" s="855"/>
      <c r="DL128" s="855">
        <v>3561</v>
      </c>
      <c r="DM128" s="855"/>
      <c r="DN128" s="855"/>
      <c r="DO128" s="855"/>
      <c r="DP128" s="855"/>
      <c r="DQ128" s="855">
        <v>3003</v>
      </c>
      <c r="DR128" s="855"/>
      <c r="DS128" s="855"/>
      <c r="DT128" s="855"/>
      <c r="DU128" s="855"/>
      <c r="DV128" s="856">
        <v>0</v>
      </c>
      <c r="DW128" s="856"/>
      <c r="DX128" s="856"/>
      <c r="DY128" s="856"/>
      <c r="DZ128" s="857"/>
    </row>
    <row r="129" spans="1:131" s="226" customFormat="1" ht="26.25" customHeight="1" x14ac:dyDescent="0.15">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488</v>
      </c>
      <c r="X129" s="841"/>
      <c r="Y129" s="841"/>
      <c r="Z129" s="842"/>
      <c r="AA129" s="843">
        <v>13054861</v>
      </c>
      <c r="AB129" s="844"/>
      <c r="AC129" s="844"/>
      <c r="AD129" s="844"/>
      <c r="AE129" s="845"/>
      <c r="AF129" s="846">
        <v>13320645</v>
      </c>
      <c r="AG129" s="844"/>
      <c r="AH129" s="844"/>
      <c r="AI129" s="844"/>
      <c r="AJ129" s="845"/>
      <c r="AK129" s="846">
        <v>13681765</v>
      </c>
      <c r="AL129" s="844"/>
      <c r="AM129" s="844"/>
      <c r="AN129" s="844"/>
      <c r="AO129" s="845"/>
      <c r="AP129" s="847"/>
      <c r="AQ129" s="848"/>
      <c r="AR129" s="848"/>
      <c r="AS129" s="848"/>
      <c r="AT129" s="849"/>
      <c r="AU129" s="229"/>
      <c r="AV129" s="229"/>
      <c r="AW129" s="229"/>
      <c r="AX129" s="815" t="s">
        <v>489</v>
      </c>
      <c r="AY129" s="816"/>
      <c r="AZ129" s="816"/>
      <c r="BA129" s="816"/>
      <c r="BB129" s="816"/>
      <c r="BC129" s="816"/>
      <c r="BD129" s="816"/>
      <c r="BE129" s="817"/>
      <c r="BF129" s="834" t="s">
        <v>490</v>
      </c>
      <c r="BG129" s="835"/>
      <c r="BH129" s="835"/>
      <c r="BI129" s="835"/>
      <c r="BJ129" s="835"/>
      <c r="BK129" s="835"/>
      <c r="BL129" s="836"/>
      <c r="BM129" s="834">
        <v>17.88</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491</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492</v>
      </c>
      <c r="X130" s="841"/>
      <c r="Y130" s="841"/>
      <c r="Z130" s="842"/>
      <c r="AA130" s="843">
        <v>1802398</v>
      </c>
      <c r="AB130" s="844"/>
      <c r="AC130" s="844"/>
      <c r="AD130" s="844"/>
      <c r="AE130" s="845"/>
      <c r="AF130" s="846">
        <v>1774875</v>
      </c>
      <c r="AG130" s="844"/>
      <c r="AH130" s="844"/>
      <c r="AI130" s="844"/>
      <c r="AJ130" s="845"/>
      <c r="AK130" s="846">
        <v>1739452</v>
      </c>
      <c r="AL130" s="844"/>
      <c r="AM130" s="844"/>
      <c r="AN130" s="844"/>
      <c r="AO130" s="845"/>
      <c r="AP130" s="847"/>
      <c r="AQ130" s="848"/>
      <c r="AR130" s="848"/>
      <c r="AS130" s="848"/>
      <c r="AT130" s="849"/>
      <c r="AU130" s="229"/>
      <c r="AV130" s="229"/>
      <c r="AW130" s="229"/>
      <c r="AX130" s="815" t="s">
        <v>493</v>
      </c>
      <c r="AY130" s="816"/>
      <c r="AZ130" s="816"/>
      <c r="BA130" s="816"/>
      <c r="BB130" s="816"/>
      <c r="BC130" s="816"/>
      <c r="BD130" s="816"/>
      <c r="BE130" s="817"/>
      <c r="BF130" s="818">
        <v>8.6</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494</v>
      </c>
      <c r="X131" s="825"/>
      <c r="Y131" s="825"/>
      <c r="Z131" s="826"/>
      <c r="AA131" s="827">
        <v>11252463</v>
      </c>
      <c r="AB131" s="828"/>
      <c r="AC131" s="828"/>
      <c r="AD131" s="828"/>
      <c r="AE131" s="829"/>
      <c r="AF131" s="830">
        <v>11545770</v>
      </c>
      <c r="AG131" s="828"/>
      <c r="AH131" s="828"/>
      <c r="AI131" s="828"/>
      <c r="AJ131" s="829"/>
      <c r="AK131" s="830">
        <v>11942313</v>
      </c>
      <c r="AL131" s="828"/>
      <c r="AM131" s="828"/>
      <c r="AN131" s="828"/>
      <c r="AO131" s="829"/>
      <c r="AP131" s="831"/>
      <c r="AQ131" s="832"/>
      <c r="AR131" s="832"/>
      <c r="AS131" s="832"/>
      <c r="AT131" s="833"/>
      <c r="AU131" s="229"/>
      <c r="AV131" s="229"/>
      <c r="AW131" s="229"/>
      <c r="AX131" s="793" t="s">
        <v>495</v>
      </c>
      <c r="AY131" s="794"/>
      <c r="AZ131" s="794"/>
      <c r="BA131" s="794"/>
      <c r="BB131" s="794"/>
      <c r="BC131" s="794"/>
      <c r="BD131" s="794"/>
      <c r="BE131" s="795"/>
      <c r="BF131" s="796" t="s">
        <v>496</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497</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498</v>
      </c>
      <c r="W132" s="806"/>
      <c r="X132" s="806"/>
      <c r="Y132" s="806"/>
      <c r="Z132" s="807"/>
      <c r="AA132" s="808">
        <v>8.7960386980000003</v>
      </c>
      <c r="AB132" s="809"/>
      <c r="AC132" s="809"/>
      <c r="AD132" s="809"/>
      <c r="AE132" s="810"/>
      <c r="AF132" s="811">
        <v>8.7211680119999997</v>
      </c>
      <c r="AG132" s="809"/>
      <c r="AH132" s="809"/>
      <c r="AI132" s="809"/>
      <c r="AJ132" s="810"/>
      <c r="AK132" s="811">
        <v>8.4586712810000009</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499</v>
      </c>
      <c r="W133" s="785"/>
      <c r="X133" s="785"/>
      <c r="Y133" s="785"/>
      <c r="Z133" s="786"/>
      <c r="AA133" s="787">
        <v>8.4</v>
      </c>
      <c r="AB133" s="788"/>
      <c r="AC133" s="788"/>
      <c r="AD133" s="788"/>
      <c r="AE133" s="789"/>
      <c r="AF133" s="787">
        <v>8.6999999999999993</v>
      </c>
      <c r="AG133" s="788"/>
      <c r="AH133" s="788"/>
      <c r="AI133" s="788"/>
      <c r="AJ133" s="789"/>
      <c r="AK133" s="787">
        <v>8.6</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6BK6d/ke83x3XRbMwTMgKWXYwrFOfWFRGSa7Sey4pXDifI5IqX0i0k6Esunx3etp6OUbz8SlMRQWK3635VbIig==" saltValue="lB3TXkogmZf2L5qbg0NZ9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ZC0fHyOKLOB7T44+ZjYpBFPBE1/7/lanXsLvz2d9K/apKRYXIO0iISUPZVV9eUa3Y9WivubS99y0MUY2O9efA==" saltValue="psDz2DWQemN2Xjg8muMRC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503</v>
      </c>
      <c r="AP7" s="268"/>
      <c r="AQ7" s="269" t="s">
        <v>504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505</v>
      </c>
      <c r="AQ8" s="275" t="s">
        <v>506</v>
      </c>
      <c r="AR8" s="276" t="s">
        <v>507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508</v>
      </c>
      <c r="AL9" s="1195"/>
      <c r="AM9" s="1195"/>
      <c r="AN9" s="1196"/>
      <c r="AO9" s="277">
        <v>3000639</v>
      </c>
      <c r="AP9" s="277">
        <v>63456</v>
      </c>
      <c r="AQ9" s="278">
        <v>95193</v>
      </c>
      <c r="AR9" s="279">
        <v>-33.299999999999997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509</v>
      </c>
      <c r="AL10" s="1195"/>
      <c r="AM10" s="1195"/>
      <c r="AN10" s="1196"/>
      <c r="AO10" s="280">
        <v>678166</v>
      </c>
      <c r="AP10" s="280">
        <v>14341</v>
      </c>
      <c r="AQ10" s="281">
        <v>9197</v>
      </c>
      <c r="AR10" s="282">
        <v>55.9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510</v>
      </c>
      <c r="AL11" s="1195"/>
      <c r="AM11" s="1195"/>
      <c r="AN11" s="1196"/>
      <c r="AO11" s="280">
        <v>15502</v>
      </c>
      <c r="AP11" s="280">
        <v>328</v>
      </c>
      <c r="AQ11" s="281">
        <v>1724</v>
      </c>
      <c r="AR11" s="282">
        <v>-81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511</v>
      </c>
      <c r="AL12" s="1195"/>
      <c r="AM12" s="1195"/>
      <c r="AN12" s="1196"/>
      <c r="AO12" s="280" t="s">
        <v>512</v>
      </c>
      <c r="AP12" s="280" t="s">
        <v>512</v>
      </c>
      <c r="AQ12" s="281">
        <v>4</v>
      </c>
      <c r="AR12" s="282" t="s">
        <v>512</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513</v>
      </c>
      <c r="AL13" s="1195"/>
      <c r="AM13" s="1195"/>
      <c r="AN13" s="1196"/>
      <c r="AO13" s="280">
        <v>246877</v>
      </c>
      <c r="AP13" s="280">
        <v>5221</v>
      </c>
      <c r="AQ13" s="281">
        <v>3651</v>
      </c>
      <c r="AR13" s="282">
        <v>43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514</v>
      </c>
      <c r="AL14" s="1195"/>
      <c r="AM14" s="1195"/>
      <c r="AN14" s="1196"/>
      <c r="AO14" s="280">
        <v>116732</v>
      </c>
      <c r="AP14" s="280">
        <v>2469</v>
      </c>
      <c r="AQ14" s="281">
        <v>2581</v>
      </c>
      <c r="AR14" s="282">
        <v>-4.3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515</v>
      </c>
      <c r="AL15" s="1198"/>
      <c r="AM15" s="1198"/>
      <c r="AN15" s="1199"/>
      <c r="AO15" s="280">
        <v>-197453</v>
      </c>
      <c r="AP15" s="280">
        <v>-4176</v>
      </c>
      <c r="AQ15" s="281">
        <v>-7170</v>
      </c>
      <c r="AR15" s="282">
        <v>-41.8</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184</v>
      </c>
      <c r="AL16" s="1198"/>
      <c r="AM16" s="1198"/>
      <c r="AN16" s="1199"/>
      <c r="AO16" s="280">
        <v>3860463</v>
      </c>
      <c r="AP16" s="280">
        <v>81639</v>
      </c>
      <c r="AQ16" s="281">
        <v>105180</v>
      </c>
      <c r="AR16" s="282">
        <v>-22.4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517</v>
      </c>
      <c r="AP20" s="289" t="s">
        <v>518</v>
      </c>
      <c r="AQ20" s="290" t="s">
        <v>519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520</v>
      </c>
      <c r="AL21" s="1201"/>
      <c r="AM21" s="1201"/>
      <c r="AN21" s="1202"/>
      <c r="AO21" s="293">
        <v>7.21</v>
      </c>
      <c r="AP21" s="294">
        <v>9.98</v>
      </c>
      <c r="AQ21" s="295">
        <v>-2.77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521</v>
      </c>
      <c r="AL22" s="1201"/>
      <c r="AM22" s="1201"/>
      <c r="AN22" s="1202"/>
      <c r="AO22" s="298">
        <v>98.9</v>
      </c>
      <c r="AP22" s="299">
        <v>97.3</v>
      </c>
      <c r="AQ22" s="300">
        <v>1.6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522</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523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503</v>
      </c>
      <c r="AP30" s="268"/>
      <c r="AQ30" s="269" t="s">
        <v>504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505</v>
      </c>
      <c r="AQ31" s="275" t="s">
        <v>506</v>
      </c>
      <c r="AR31" s="276" t="s">
        <v>507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525</v>
      </c>
      <c r="AL32" s="1185"/>
      <c r="AM32" s="1185"/>
      <c r="AN32" s="1186"/>
      <c r="AO32" s="308">
        <v>2221097</v>
      </c>
      <c r="AP32" s="308">
        <v>46971</v>
      </c>
      <c r="AQ32" s="309">
        <v>67244</v>
      </c>
      <c r="AR32" s="310">
        <v>-30.1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526</v>
      </c>
      <c r="AL33" s="1185"/>
      <c r="AM33" s="1185"/>
      <c r="AN33" s="1186"/>
      <c r="AO33" s="308" t="s">
        <v>512</v>
      </c>
      <c r="AP33" s="308" t="s">
        <v>512</v>
      </c>
      <c r="AQ33" s="309" t="s">
        <v>512</v>
      </c>
      <c r="AR33" s="310" t="s">
        <v>512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527</v>
      </c>
      <c r="AL34" s="1185"/>
      <c r="AM34" s="1185"/>
      <c r="AN34" s="1186"/>
      <c r="AO34" s="308">
        <v>6667</v>
      </c>
      <c r="AP34" s="308">
        <v>141</v>
      </c>
      <c r="AQ34" s="309">
        <v>8</v>
      </c>
      <c r="AR34" s="310">
        <v>1662.5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528</v>
      </c>
      <c r="AL35" s="1185"/>
      <c r="AM35" s="1185"/>
      <c r="AN35" s="1186"/>
      <c r="AO35" s="308">
        <v>561506</v>
      </c>
      <c r="AP35" s="308">
        <v>11874</v>
      </c>
      <c r="AQ35" s="309">
        <v>18547</v>
      </c>
      <c r="AR35" s="310">
        <v>-36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529</v>
      </c>
      <c r="AL36" s="1185"/>
      <c r="AM36" s="1185"/>
      <c r="AN36" s="1186"/>
      <c r="AO36" s="308">
        <v>39548</v>
      </c>
      <c r="AP36" s="308">
        <v>836</v>
      </c>
      <c r="AQ36" s="309">
        <v>2991</v>
      </c>
      <c r="AR36" s="310">
        <v>-72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530</v>
      </c>
      <c r="AL37" s="1185"/>
      <c r="AM37" s="1185"/>
      <c r="AN37" s="1186"/>
      <c r="AO37" s="308" t="s">
        <v>512</v>
      </c>
      <c r="AP37" s="308" t="s">
        <v>512</v>
      </c>
      <c r="AQ37" s="309">
        <v>670</v>
      </c>
      <c r="AR37" s="310" t="s">
        <v>512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531</v>
      </c>
      <c r="AL38" s="1188"/>
      <c r="AM38" s="1188"/>
      <c r="AN38" s="1189"/>
      <c r="AO38" s="311" t="s">
        <v>512</v>
      </c>
      <c r="AP38" s="311" t="s">
        <v>512</v>
      </c>
      <c r="AQ38" s="312">
        <v>2</v>
      </c>
      <c r="AR38" s="300" t="s">
        <v>512</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532</v>
      </c>
      <c r="AL39" s="1188"/>
      <c r="AM39" s="1188"/>
      <c r="AN39" s="1189"/>
      <c r="AO39" s="308">
        <v>-79205</v>
      </c>
      <c r="AP39" s="308">
        <v>-1675</v>
      </c>
      <c r="AQ39" s="309">
        <v>-3165</v>
      </c>
      <c r="AR39" s="310">
        <v>-47.1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533</v>
      </c>
      <c r="AL40" s="1185"/>
      <c r="AM40" s="1185"/>
      <c r="AN40" s="1186"/>
      <c r="AO40" s="308">
        <v>-1739452</v>
      </c>
      <c r="AP40" s="308">
        <v>-36785</v>
      </c>
      <c r="AQ40" s="309">
        <v>-61701</v>
      </c>
      <c r="AR40" s="310">
        <v>-40.4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294</v>
      </c>
      <c r="AL41" s="1191"/>
      <c r="AM41" s="1191"/>
      <c r="AN41" s="1192"/>
      <c r="AO41" s="308">
        <v>1010161</v>
      </c>
      <c r="AP41" s="308">
        <v>21362</v>
      </c>
      <c r="AQ41" s="309">
        <v>24597</v>
      </c>
      <c r="AR41" s="310">
        <v>-13.2</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503</v>
      </c>
      <c r="AN49" s="1179" t="s">
        <v>537</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538</v>
      </c>
      <c r="AO50" s="325" t="s">
        <v>539</v>
      </c>
      <c r="AP50" s="326" t="s">
        <v>540</v>
      </c>
      <c r="AQ50" s="327" t="s">
        <v>541</v>
      </c>
      <c r="AR50" s="328" t="s">
        <v>542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543</v>
      </c>
      <c r="AL51" s="321"/>
      <c r="AM51" s="329">
        <v>3318753</v>
      </c>
      <c r="AN51" s="330">
        <v>66719</v>
      </c>
      <c r="AO51" s="331">
        <v>21.1</v>
      </c>
      <c r="AP51" s="332">
        <v>85042</v>
      </c>
      <c r="AQ51" s="333">
        <v>7.8</v>
      </c>
      <c r="AR51" s="334">
        <v>13.3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544</v>
      </c>
      <c r="AM52" s="337">
        <v>2403021</v>
      </c>
      <c r="AN52" s="338">
        <v>48310</v>
      </c>
      <c r="AO52" s="339">
        <v>25.8</v>
      </c>
      <c r="AP52" s="340">
        <v>50806</v>
      </c>
      <c r="AQ52" s="341">
        <v>10.1</v>
      </c>
      <c r="AR52" s="342">
        <v>15.7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545</v>
      </c>
      <c r="AL53" s="321"/>
      <c r="AM53" s="329">
        <v>4087933</v>
      </c>
      <c r="AN53" s="330">
        <v>83206</v>
      </c>
      <c r="AO53" s="331">
        <v>24.7</v>
      </c>
      <c r="AP53" s="332">
        <v>83774</v>
      </c>
      <c r="AQ53" s="333">
        <v>-1.5</v>
      </c>
      <c r="AR53" s="334">
        <v>26.2</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544</v>
      </c>
      <c r="AM54" s="337">
        <v>2356452</v>
      </c>
      <c r="AN54" s="338">
        <v>47964</v>
      </c>
      <c r="AO54" s="339">
        <v>-0.7</v>
      </c>
      <c r="AP54" s="340">
        <v>52179</v>
      </c>
      <c r="AQ54" s="341">
        <v>2.7</v>
      </c>
      <c r="AR54" s="342">
        <v>-3.4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546</v>
      </c>
      <c r="AL55" s="321"/>
      <c r="AM55" s="329">
        <v>2784269</v>
      </c>
      <c r="AN55" s="330">
        <v>57152</v>
      </c>
      <c r="AO55" s="331">
        <v>-31.3</v>
      </c>
      <c r="AP55" s="332">
        <v>132981</v>
      </c>
      <c r="AQ55" s="333">
        <v>58.7</v>
      </c>
      <c r="AR55" s="334">
        <v>-90</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544</v>
      </c>
      <c r="AM56" s="337">
        <v>1871046</v>
      </c>
      <c r="AN56" s="338">
        <v>38406</v>
      </c>
      <c r="AO56" s="339">
        <v>-19.899999999999999</v>
      </c>
      <c r="AP56" s="340">
        <v>56973</v>
      </c>
      <c r="AQ56" s="341">
        <v>9.1999999999999993</v>
      </c>
      <c r="AR56" s="342">
        <v>-29.1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547</v>
      </c>
      <c r="AL57" s="321"/>
      <c r="AM57" s="329">
        <v>5121657</v>
      </c>
      <c r="AN57" s="330">
        <v>106347</v>
      </c>
      <c r="AO57" s="331">
        <v>86.1</v>
      </c>
      <c r="AP57" s="332">
        <v>128523</v>
      </c>
      <c r="AQ57" s="333">
        <v>-3.4</v>
      </c>
      <c r="AR57" s="334">
        <v>89.5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544</v>
      </c>
      <c r="AM58" s="337">
        <v>3063091</v>
      </c>
      <c r="AN58" s="338">
        <v>63602</v>
      </c>
      <c r="AO58" s="339">
        <v>65.599999999999994</v>
      </c>
      <c r="AP58" s="340">
        <v>56792</v>
      </c>
      <c r="AQ58" s="341">
        <v>-0.3</v>
      </c>
      <c r="AR58" s="342">
        <v>65.900000000000006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548</v>
      </c>
      <c r="AL59" s="321"/>
      <c r="AM59" s="329">
        <v>5264207</v>
      </c>
      <c r="AN59" s="330">
        <v>111325</v>
      </c>
      <c r="AO59" s="331">
        <v>4.7</v>
      </c>
      <c r="AP59" s="332">
        <v>92919</v>
      </c>
      <c r="AQ59" s="333">
        <v>-27.7</v>
      </c>
      <c r="AR59" s="334">
        <v>32.4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544</v>
      </c>
      <c r="AM60" s="337">
        <v>3233558</v>
      </c>
      <c r="AN60" s="338">
        <v>68382</v>
      </c>
      <c r="AO60" s="339">
        <v>7.5</v>
      </c>
      <c r="AP60" s="340">
        <v>54128</v>
      </c>
      <c r="AQ60" s="341">
        <v>-4.7</v>
      </c>
      <c r="AR60" s="342">
        <v>12.2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549</v>
      </c>
      <c r="AL61" s="343"/>
      <c r="AM61" s="344">
        <v>4115364</v>
      </c>
      <c r="AN61" s="345">
        <v>84950</v>
      </c>
      <c r="AO61" s="346">
        <v>21.1</v>
      </c>
      <c r="AP61" s="347">
        <v>104648</v>
      </c>
      <c r="AQ61" s="348">
        <v>6.8</v>
      </c>
      <c r="AR61" s="334">
        <v>14.3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544</v>
      </c>
      <c r="AM62" s="337">
        <v>2585434</v>
      </c>
      <c r="AN62" s="338">
        <v>53333</v>
      </c>
      <c r="AO62" s="339">
        <v>15.7</v>
      </c>
      <c r="AP62" s="340">
        <v>54176</v>
      </c>
      <c r="AQ62" s="341">
        <v>3.4</v>
      </c>
      <c r="AR62" s="342">
        <v>12.3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WFR+6G7Erb1Q7rdF9tIpjC28HEuH4LaNdLUA25mJ/vO5NXCgRCX+YPMR2C4FLwG7NPDAWmFsdsvIvo8AzJ8MsQ==" saltValue="FE4jk7mKMpEkwE2I9GYwy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551</v>
      </c>
    </row>
    <row r="120" spans="125:125" ht="13.5" hidden="1" customHeight="1" x14ac:dyDescent="0.15"/>
    <row r="121" spans="125:125" ht="13.5" hidden="1" customHeight="1" x14ac:dyDescent="0.15">
      <c r="DU121" s="255"/>
    </row>
  </sheetData>
  <sheetProtection algorithmName="SHA-512" hashValue="jYF7hZoKkb9E0ysQ+jstpwPRSTaJAYprfnoFQjNJ+8Vc9LrK4zBX+/8qBFC2PuZP9vXFFlXxHc5jBA/TJROJog==" saltValue="5v3P6UAvCaRIeE9CTVfxj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552</v>
      </c>
    </row>
  </sheetData>
  <sheetProtection algorithmName="SHA-512" hashValue="uuWe/bIjvSPtyvRyZGA8jtQ9dgGlBQ5WqaflyLbDcGymiwZawhf+V0Y9hU5Z+ALJ08k9WhM3/XKQ5ZLyPjcQnQ==" saltValue="XK1q7QTML8gsQUEteMrLO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3" t="s">
        <v>3</v>
      </c>
      <c r="D47" s="1203"/>
      <c r="E47" s="1204"/>
      <c r="F47" s="11">
        <v>40.36</v>
      </c>
      <c r="G47" s="12">
        <v>44.84</v>
      </c>
      <c r="H47" s="12">
        <v>38.729999999999997</v>
      </c>
      <c r="I47" s="12">
        <v>37.229999999999997</v>
      </c>
      <c r="J47" s="13">
        <v>34.799999999999997</v>
      </c>
    </row>
    <row r="48" spans="2:10" ht="57.75" customHeight="1" x14ac:dyDescent="0.15">
      <c r="B48" s="14"/>
      <c r="C48" s="1205" t="s">
        <v>4</v>
      </c>
      <c r="D48" s="1205"/>
      <c r="E48" s="1206"/>
      <c r="F48" s="15">
        <v>13.94</v>
      </c>
      <c r="G48" s="16">
        <v>6.43</v>
      </c>
      <c r="H48" s="16">
        <v>5.79</v>
      </c>
      <c r="I48" s="16">
        <v>7.09</v>
      </c>
      <c r="J48" s="17">
        <v>7.08</v>
      </c>
    </row>
    <row r="49" spans="2:10" ht="57.75" customHeight="1" thickBot="1" x14ac:dyDescent="0.2">
      <c r="B49" s="18"/>
      <c r="C49" s="1207" t="s">
        <v>5</v>
      </c>
      <c r="D49" s="1207"/>
      <c r="E49" s="1208"/>
      <c r="F49" s="19">
        <v>2.83</v>
      </c>
      <c r="G49" s="20" t="s">
        <v>558</v>
      </c>
      <c r="H49" s="20" t="s">
        <v>559</v>
      </c>
      <c r="I49" s="20">
        <v>0.69</v>
      </c>
      <c r="J49" s="21" t="s">
        <v>560</v>
      </c>
    </row>
    <row r="50" spans="2:10" x14ac:dyDescent="0.15"/>
  </sheetData>
  <sheetProtection algorithmName="SHA-512" hashValue="+AEER94UOSRQXHFVxszzUBfNQ9X3yPY8T4L0BgezuGas0dBREF6CHibHkbnqh5jhzMbhLsbnACGr8lBtu3epmQ==" saltValue="EHGdgBwVmKP/H24ajEi3U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5" t="s">
        <v>561</v>
      </c>
      <c r="D34" s="1215"/>
      <c r="E34" s="1216"/>
      <c r="F34" s="32">
        <v>9.65</v>
      </c>
      <c r="G34" s="33">
        <v>9.5399999999999991</v>
      </c>
      <c r="H34" s="33">
        <v>9.77</v>
      </c>
      <c r="I34" s="33">
        <v>9.68</v>
      </c>
      <c r="J34" s="34">
        <v>9.68</v>
      </c>
      <c r="K34" s="22"/>
      <c r="L34" s="22"/>
      <c r="M34" s="22"/>
      <c r="N34" s="22"/>
      <c r="O34" s="22"/>
      <c r="P34" s="22"/>
    </row>
    <row r="35" spans="1:16" ht="39" customHeight="1" x14ac:dyDescent="0.15">
      <c r="A35" s="22"/>
      <c r="B35" s="35"/>
      <c r="C35" s="1209" t="s">
        <v>562</v>
      </c>
      <c r="D35" s="1210"/>
      <c r="E35" s="1211"/>
      <c r="F35" s="36">
        <v>13.93</v>
      </c>
      <c r="G35" s="37">
        <v>6.42</v>
      </c>
      <c r="H35" s="37">
        <v>5.78</v>
      </c>
      <c r="I35" s="37">
        <v>7.08</v>
      </c>
      <c r="J35" s="38">
        <v>7.08</v>
      </c>
      <c r="K35" s="22"/>
      <c r="L35" s="22"/>
      <c r="M35" s="22"/>
      <c r="N35" s="22"/>
      <c r="O35" s="22"/>
      <c r="P35" s="22"/>
    </row>
    <row r="36" spans="1:16" ht="39" customHeight="1" x14ac:dyDescent="0.15">
      <c r="A36" s="22"/>
      <c r="B36" s="35"/>
      <c r="C36" s="1209" t="s">
        <v>563</v>
      </c>
      <c r="D36" s="1210"/>
      <c r="E36" s="1211"/>
      <c r="F36" s="36" t="s">
        <v>512</v>
      </c>
      <c r="G36" s="37" t="s">
        <v>512</v>
      </c>
      <c r="H36" s="37" t="s">
        <v>512</v>
      </c>
      <c r="I36" s="37">
        <v>2.29</v>
      </c>
      <c r="J36" s="38">
        <v>2.2400000000000002</v>
      </c>
      <c r="K36" s="22"/>
      <c r="L36" s="22"/>
      <c r="M36" s="22"/>
      <c r="N36" s="22"/>
      <c r="O36" s="22"/>
      <c r="P36" s="22"/>
    </row>
    <row r="37" spans="1:16" ht="39" customHeight="1" x14ac:dyDescent="0.15">
      <c r="A37" s="22"/>
      <c r="B37" s="35"/>
      <c r="C37" s="1209" t="s">
        <v>564</v>
      </c>
      <c r="D37" s="1210"/>
      <c r="E37" s="1211"/>
      <c r="F37" s="36">
        <v>7.0000000000000007E-2</v>
      </c>
      <c r="G37" s="37">
        <v>0.14000000000000001</v>
      </c>
      <c r="H37" s="37">
        <v>1</v>
      </c>
      <c r="I37" s="37">
        <v>1.1100000000000001</v>
      </c>
      <c r="J37" s="38">
        <v>1.75</v>
      </c>
      <c r="K37" s="22"/>
      <c r="L37" s="22"/>
      <c r="M37" s="22"/>
      <c r="N37" s="22"/>
      <c r="O37" s="22"/>
      <c r="P37" s="22"/>
    </row>
    <row r="38" spans="1:16" ht="39" customHeight="1" x14ac:dyDescent="0.15">
      <c r="A38" s="22"/>
      <c r="B38" s="35"/>
      <c r="C38" s="1209" t="s">
        <v>565</v>
      </c>
      <c r="D38" s="1210"/>
      <c r="E38" s="1211"/>
      <c r="F38" s="36">
        <v>1.35</v>
      </c>
      <c r="G38" s="37">
        <v>1.0900000000000001</v>
      </c>
      <c r="H38" s="37">
        <v>1.03</v>
      </c>
      <c r="I38" s="37">
        <v>0.62</v>
      </c>
      <c r="J38" s="38">
        <v>0.65</v>
      </c>
      <c r="K38" s="22"/>
      <c r="L38" s="22"/>
      <c r="M38" s="22"/>
      <c r="N38" s="22"/>
      <c r="O38" s="22"/>
      <c r="P38" s="22"/>
    </row>
    <row r="39" spans="1:16" ht="39" customHeight="1" x14ac:dyDescent="0.15">
      <c r="A39" s="22"/>
      <c r="B39" s="35"/>
      <c r="C39" s="1209" t="s">
        <v>566</v>
      </c>
      <c r="D39" s="1210"/>
      <c r="E39" s="1211"/>
      <c r="F39" s="36">
        <v>0.09</v>
      </c>
      <c r="G39" s="37">
        <v>0.05</v>
      </c>
      <c r="H39" s="37">
        <v>0.1</v>
      </c>
      <c r="I39" s="37">
        <v>0.12</v>
      </c>
      <c r="J39" s="38">
        <v>0.09</v>
      </c>
      <c r="K39" s="22"/>
      <c r="L39" s="22"/>
      <c r="M39" s="22"/>
      <c r="N39" s="22"/>
      <c r="O39" s="22"/>
      <c r="P39" s="22"/>
    </row>
    <row r="40" spans="1:16" ht="39" customHeight="1" x14ac:dyDescent="0.15">
      <c r="A40" s="22"/>
      <c r="B40" s="35"/>
      <c r="C40" s="1209" t="s">
        <v>567</v>
      </c>
      <c r="D40" s="1210"/>
      <c r="E40" s="1211"/>
      <c r="F40" s="36">
        <v>0.01</v>
      </c>
      <c r="G40" s="37">
        <v>0.01</v>
      </c>
      <c r="H40" s="37">
        <v>0.01</v>
      </c>
      <c r="I40" s="37">
        <v>0.04</v>
      </c>
      <c r="J40" s="38">
        <v>0.06</v>
      </c>
      <c r="K40" s="22"/>
      <c r="L40" s="22"/>
      <c r="M40" s="22"/>
      <c r="N40" s="22"/>
      <c r="O40" s="22"/>
      <c r="P40" s="22"/>
    </row>
    <row r="41" spans="1:16" ht="39" customHeight="1" x14ac:dyDescent="0.15">
      <c r="A41" s="22"/>
      <c r="B41" s="35"/>
      <c r="C41" s="1209" t="s">
        <v>568</v>
      </c>
      <c r="D41" s="1210"/>
      <c r="E41" s="1211"/>
      <c r="F41" s="36">
        <v>0.1</v>
      </c>
      <c r="G41" s="37">
        <v>0.05</v>
      </c>
      <c r="H41" s="37">
        <v>0.01</v>
      </c>
      <c r="I41" s="37">
        <v>0.03</v>
      </c>
      <c r="J41" s="38">
        <v>0</v>
      </c>
      <c r="K41" s="22"/>
      <c r="L41" s="22"/>
      <c r="M41" s="22"/>
      <c r="N41" s="22"/>
      <c r="O41" s="22"/>
      <c r="P41" s="22"/>
    </row>
    <row r="42" spans="1:16" ht="39" customHeight="1" x14ac:dyDescent="0.15">
      <c r="A42" s="22"/>
      <c r="B42" s="39"/>
      <c r="C42" s="1209" t="s">
        <v>569</v>
      </c>
      <c r="D42" s="1210"/>
      <c r="E42" s="1211"/>
      <c r="F42" s="36" t="s">
        <v>512</v>
      </c>
      <c r="G42" s="37" t="s">
        <v>512</v>
      </c>
      <c r="H42" s="37" t="s">
        <v>512</v>
      </c>
      <c r="I42" s="37" t="s">
        <v>512</v>
      </c>
      <c r="J42" s="38" t="s">
        <v>512</v>
      </c>
      <c r="K42" s="22"/>
      <c r="L42" s="22"/>
      <c r="M42" s="22"/>
      <c r="N42" s="22"/>
      <c r="O42" s="22"/>
      <c r="P42" s="22"/>
    </row>
    <row r="43" spans="1:16" ht="39" customHeight="1" thickBot="1" x14ac:dyDescent="0.2">
      <c r="A43" s="22"/>
      <c r="B43" s="40"/>
      <c r="C43" s="1212" t="s">
        <v>570</v>
      </c>
      <c r="D43" s="1213"/>
      <c r="E43" s="1214"/>
      <c r="F43" s="41">
        <v>0.02</v>
      </c>
      <c r="G43" s="42">
        <v>0.17</v>
      </c>
      <c r="H43" s="42">
        <v>2.1</v>
      </c>
      <c r="I43" s="42" t="s">
        <v>512</v>
      </c>
      <c r="J43" s="43" t="s">
        <v>512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ADso6r25dKuKV9fHNKEGT5bnufxlWVRvX32s+GTdtyqaH5+QXBTAJ91VtnitbgBNis1YnxOzJB+u0TqjZSEzw==" saltValue="NV+fEg/XynmocRRnZymR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5" t="s">
        <v>10</v>
      </c>
      <c r="C45" s="1236"/>
      <c r="D45" s="58"/>
      <c r="E45" s="1241" t="s">
        <v>11</v>
      </c>
      <c r="F45" s="1241"/>
      <c r="G45" s="1241"/>
      <c r="H45" s="1241"/>
      <c r="I45" s="1241"/>
      <c r="J45" s="1242"/>
      <c r="K45" s="59">
        <v>2145</v>
      </c>
      <c r="L45" s="60">
        <v>2224</v>
      </c>
      <c r="M45" s="60">
        <v>2255</v>
      </c>
      <c r="N45" s="60">
        <v>2267</v>
      </c>
      <c r="O45" s="61">
        <v>2221</v>
      </c>
      <c r="P45" s="48"/>
      <c r="Q45" s="48"/>
      <c r="R45" s="48"/>
      <c r="S45" s="48"/>
      <c r="T45" s="48"/>
      <c r="U45" s="48"/>
    </row>
    <row r="46" spans="1:21" ht="30.75" customHeight="1" x14ac:dyDescent="0.15">
      <c r="A46" s="48"/>
      <c r="B46" s="1237"/>
      <c r="C46" s="1238"/>
      <c r="D46" s="62"/>
      <c r="E46" s="1219" t="s">
        <v>12</v>
      </c>
      <c r="F46" s="1219"/>
      <c r="G46" s="1219"/>
      <c r="H46" s="1219"/>
      <c r="I46" s="1219"/>
      <c r="J46" s="1220"/>
      <c r="K46" s="63" t="s">
        <v>512</v>
      </c>
      <c r="L46" s="64" t="s">
        <v>512</v>
      </c>
      <c r="M46" s="64" t="s">
        <v>512</v>
      </c>
      <c r="N46" s="64" t="s">
        <v>512</v>
      </c>
      <c r="O46" s="65" t="s">
        <v>512</v>
      </c>
      <c r="P46" s="48"/>
      <c r="Q46" s="48"/>
      <c r="R46" s="48"/>
      <c r="S46" s="48"/>
      <c r="T46" s="48"/>
      <c r="U46" s="48"/>
    </row>
    <row r="47" spans="1:21" ht="30.75" customHeight="1" x14ac:dyDescent="0.15">
      <c r="A47" s="48"/>
      <c r="B47" s="1237"/>
      <c r="C47" s="1238"/>
      <c r="D47" s="62"/>
      <c r="E47" s="1219" t="s">
        <v>13</v>
      </c>
      <c r="F47" s="1219"/>
      <c r="G47" s="1219"/>
      <c r="H47" s="1219"/>
      <c r="I47" s="1219"/>
      <c r="J47" s="1220"/>
      <c r="K47" s="63">
        <v>7</v>
      </c>
      <c r="L47" s="64">
        <v>7</v>
      </c>
      <c r="M47" s="64">
        <v>7</v>
      </c>
      <c r="N47" s="64">
        <v>7</v>
      </c>
      <c r="O47" s="65">
        <v>7</v>
      </c>
      <c r="P47" s="48"/>
      <c r="Q47" s="48"/>
      <c r="R47" s="48"/>
      <c r="S47" s="48"/>
      <c r="T47" s="48"/>
      <c r="U47" s="48"/>
    </row>
    <row r="48" spans="1:21" ht="30.75" customHeight="1" x14ac:dyDescent="0.15">
      <c r="A48" s="48"/>
      <c r="B48" s="1237"/>
      <c r="C48" s="1238"/>
      <c r="D48" s="62"/>
      <c r="E48" s="1219" t="s">
        <v>14</v>
      </c>
      <c r="F48" s="1219"/>
      <c r="G48" s="1219"/>
      <c r="H48" s="1219"/>
      <c r="I48" s="1219"/>
      <c r="J48" s="1220"/>
      <c r="K48" s="63">
        <v>548</v>
      </c>
      <c r="L48" s="64">
        <v>565</v>
      </c>
      <c r="M48" s="64">
        <v>576</v>
      </c>
      <c r="N48" s="64">
        <v>556</v>
      </c>
      <c r="O48" s="65">
        <v>562</v>
      </c>
      <c r="P48" s="48"/>
      <c r="Q48" s="48"/>
      <c r="R48" s="48"/>
      <c r="S48" s="48"/>
      <c r="T48" s="48"/>
      <c r="U48" s="48"/>
    </row>
    <row r="49" spans="1:21" ht="30.75" customHeight="1" x14ac:dyDescent="0.15">
      <c r="A49" s="48"/>
      <c r="B49" s="1237"/>
      <c r="C49" s="1238"/>
      <c r="D49" s="62"/>
      <c r="E49" s="1219" t="s">
        <v>15</v>
      </c>
      <c r="F49" s="1219"/>
      <c r="G49" s="1219"/>
      <c r="H49" s="1219"/>
      <c r="I49" s="1219"/>
      <c r="J49" s="1220"/>
      <c r="K49" s="63">
        <v>37</v>
      </c>
      <c r="L49" s="64">
        <v>44</v>
      </c>
      <c r="M49" s="64">
        <v>47</v>
      </c>
      <c r="N49" s="64">
        <v>42</v>
      </c>
      <c r="O49" s="65">
        <v>40</v>
      </c>
      <c r="P49" s="48"/>
      <c r="Q49" s="48"/>
      <c r="R49" s="48"/>
      <c r="S49" s="48"/>
      <c r="T49" s="48"/>
      <c r="U49" s="48"/>
    </row>
    <row r="50" spans="1:21" ht="30.75" customHeight="1" x14ac:dyDescent="0.15">
      <c r="A50" s="48"/>
      <c r="B50" s="1237"/>
      <c r="C50" s="1238"/>
      <c r="D50" s="62"/>
      <c r="E50" s="1219" t="s">
        <v>16</v>
      </c>
      <c r="F50" s="1219"/>
      <c r="G50" s="1219"/>
      <c r="H50" s="1219"/>
      <c r="I50" s="1219"/>
      <c r="J50" s="1220"/>
      <c r="K50" s="63" t="s">
        <v>512</v>
      </c>
      <c r="L50" s="64" t="s">
        <v>512</v>
      </c>
      <c r="M50" s="64" t="s">
        <v>512</v>
      </c>
      <c r="N50" s="64" t="s">
        <v>512</v>
      </c>
      <c r="O50" s="65" t="s">
        <v>512</v>
      </c>
      <c r="P50" s="48"/>
      <c r="Q50" s="48"/>
      <c r="R50" s="48"/>
      <c r="S50" s="48"/>
      <c r="T50" s="48"/>
      <c r="U50" s="48"/>
    </row>
    <row r="51" spans="1:21" ht="30.75" customHeight="1" x14ac:dyDescent="0.15">
      <c r="A51" s="48"/>
      <c r="B51" s="1239"/>
      <c r="C51" s="1240"/>
      <c r="D51" s="66"/>
      <c r="E51" s="1219" t="s">
        <v>17</v>
      </c>
      <c r="F51" s="1219"/>
      <c r="G51" s="1219"/>
      <c r="H51" s="1219"/>
      <c r="I51" s="1219"/>
      <c r="J51" s="1220"/>
      <c r="K51" s="63" t="s">
        <v>512</v>
      </c>
      <c r="L51" s="64" t="s">
        <v>512</v>
      </c>
      <c r="M51" s="64" t="s">
        <v>512</v>
      </c>
      <c r="N51" s="64" t="s">
        <v>512</v>
      </c>
      <c r="O51" s="65" t="s">
        <v>512</v>
      </c>
      <c r="P51" s="48"/>
      <c r="Q51" s="48"/>
      <c r="R51" s="48"/>
      <c r="S51" s="48"/>
      <c r="T51" s="48"/>
      <c r="U51" s="48"/>
    </row>
    <row r="52" spans="1:21" ht="30.75" customHeight="1" x14ac:dyDescent="0.15">
      <c r="A52" s="48"/>
      <c r="B52" s="1217" t="s">
        <v>18</v>
      </c>
      <c r="C52" s="1218"/>
      <c r="D52" s="66"/>
      <c r="E52" s="1219" t="s">
        <v>19</v>
      </c>
      <c r="F52" s="1219"/>
      <c r="G52" s="1219"/>
      <c r="H52" s="1219"/>
      <c r="I52" s="1219"/>
      <c r="J52" s="1220"/>
      <c r="K52" s="63">
        <v>1840</v>
      </c>
      <c r="L52" s="64">
        <v>1877</v>
      </c>
      <c r="M52" s="64">
        <v>1894</v>
      </c>
      <c r="N52" s="64">
        <v>1864</v>
      </c>
      <c r="O52" s="65">
        <v>1818</v>
      </c>
      <c r="P52" s="48"/>
      <c r="Q52" s="48"/>
      <c r="R52" s="48"/>
      <c r="S52" s="48"/>
      <c r="T52" s="48"/>
      <c r="U52" s="48"/>
    </row>
    <row r="53" spans="1:21" ht="30.75" customHeight="1" thickBot="1" x14ac:dyDescent="0.2">
      <c r="A53" s="48"/>
      <c r="B53" s="1221" t="s">
        <v>20</v>
      </c>
      <c r="C53" s="1222"/>
      <c r="D53" s="67"/>
      <c r="E53" s="1223" t="s">
        <v>21</v>
      </c>
      <c r="F53" s="1223"/>
      <c r="G53" s="1223"/>
      <c r="H53" s="1223"/>
      <c r="I53" s="1223"/>
      <c r="J53" s="1224"/>
      <c r="K53" s="68">
        <v>897</v>
      </c>
      <c r="L53" s="69">
        <v>963</v>
      </c>
      <c r="M53" s="69">
        <v>991</v>
      </c>
      <c r="N53" s="69">
        <v>1008</v>
      </c>
      <c r="O53" s="70">
        <v>1012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5" t="s">
        <v>24</v>
      </c>
      <c r="C57" s="1226"/>
      <c r="D57" s="1229" t="s">
        <v>25</v>
      </c>
      <c r="E57" s="1230"/>
      <c r="F57" s="1230"/>
      <c r="G57" s="1230"/>
      <c r="H57" s="1230"/>
      <c r="I57" s="1230"/>
      <c r="J57" s="1231"/>
      <c r="K57" s="83">
        <v>80</v>
      </c>
      <c r="L57" s="84">
        <v>90</v>
      </c>
      <c r="M57" s="84">
        <v>100</v>
      </c>
      <c r="N57" s="84">
        <v>110</v>
      </c>
      <c r="O57" s="85">
        <v>120</v>
      </c>
    </row>
    <row r="58" spans="1:21" ht="31.5" customHeight="1" thickBot="1" x14ac:dyDescent="0.2">
      <c r="B58" s="1227"/>
      <c r="C58" s="1228"/>
      <c r="D58" s="1232" t="s">
        <v>26</v>
      </c>
      <c r="E58" s="1233"/>
      <c r="F58" s="1233"/>
      <c r="G58" s="1233"/>
      <c r="H58" s="1233"/>
      <c r="I58" s="1233"/>
      <c r="J58" s="1234"/>
      <c r="K58" s="86">
        <v>37</v>
      </c>
      <c r="L58" s="87">
        <v>43</v>
      </c>
      <c r="M58" s="87">
        <v>50</v>
      </c>
      <c r="N58" s="87">
        <v>57</v>
      </c>
      <c r="O58" s="88">
        <v>64</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scE8eswny3zTgD2PFnJEul9lVWE8LxQsU8T/eonDEb6tCqddGHmb6nr/j2CL/8YwuHEZANY/ArhyNv/ACrjAA==" saltValue="mvDnESHIfBSpiSM4xBd1E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553</v>
      </c>
      <c r="J40" s="100" t="s">
        <v>554</v>
      </c>
      <c r="K40" s="100" t="s">
        <v>555</v>
      </c>
      <c r="L40" s="100" t="s">
        <v>556</v>
      </c>
      <c r="M40" s="101" t="s">
        <v>557</v>
      </c>
    </row>
    <row r="41" spans="2:13" ht="27.75" customHeight="1" x14ac:dyDescent="0.15">
      <c r="B41" s="1255" t="s">
        <v>29</v>
      </c>
      <c r="C41" s="1256"/>
      <c r="D41" s="102"/>
      <c r="E41" s="1257" t="s">
        <v>30</v>
      </c>
      <c r="F41" s="1257"/>
      <c r="G41" s="1257"/>
      <c r="H41" s="1258"/>
      <c r="I41" s="351">
        <v>22143</v>
      </c>
      <c r="J41" s="352">
        <v>22330</v>
      </c>
      <c r="K41" s="352">
        <v>21513</v>
      </c>
      <c r="L41" s="352">
        <v>22508</v>
      </c>
      <c r="M41" s="353">
        <v>23333</v>
      </c>
    </row>
    <row r="42" spans="2:13" ht="27.75" customHeight="1" x14ac:dyDescent="0.15">
      <c r="B42" s="1245"/>
      <c r="C42" s="1246"/>
      <c r="D42" s="103"/>
      <c r="E42" s="1249" t="s">
        <v>31</v>
      </c>
      <c r="F42" s="1249"/>
      <c r="G42" s="1249"/>
      <c r="H42" s="1250"/>
      <c r="I42" s="354" t="s">
        <v>512</v>
      </c>
      <c r="J42" s="355" t="s">
        <v>512</v>
      </c>
      <c r="K42" s="355" t="s">
        <v>512</v>
      </c>
      <c r="L42" s="355" t="s">
        <v>512</v>
      </c>
      <c r="M42" s="356" t="s">
        <v>512</v>
      </c>
    </row>
    <row r="43" spans="2:13" ht="27.75" customHeight="1" x14ac:dyDescent="0.15">
      <c r="B43" s="1245"/>
      <c r="C43" s="1246"/>
      <c r="D43" s="103"/>
      <c r="E43" s="1249" t="s">
        <v>32</v>
      </c>
      <c r="F43" s="1249"/>
      <c r="G43" s="1249"/>
      <c r="H43" s="1250"/>
      <c r="I43" s="354">
        <v>8816</v>
      </c>
      <c r="J43" s="355">
        <v>8422</v>
      </c>
      <c r="K43" s="355">
        <v>8351</v>
      </c>
      <c r="L43" s="355">
        <v>8355</v>
      </c>
      <c r="M43" s="356">
        <v>8283</v>
      </c>
    </row>
    <row r="44" spans="2:13" ht="27.75" customHeight="1" x14ac:dyDescent="0.15">
      <c r="B44" s="1245"/>
      <c r="C44" s="1246"/>
      <c r="D44" s="103"/>
      <c r="E44" s="1249" t="s">
        <v>33</v>
      </c>
      <c r="F44" s="1249"/>
      <c r="G44" s="1249"/>
      <c r="H44" s="1250"/>
      <c r="I44" s="354">
        <v>287</v>
      </c>
      <c r="J44" s="355">
        <v>248</v>
      </c>
      <c r="K44" s="355">
        <v>227</v>
      </c>
      <c r="L44" s="355">
        <v>199</v>
      </c>
      <c r="M44" s="356">
        <v>194</v>
      </c>
    </row>
    <row r="45" spans="2:13" ht="27.75" customHeight="1" x14ac:dyDescent="0.15">
      <c r="B45" s="1245"/>
      <c r="C45" s="1246"/>
      <c r="D45" s="103"/>
      <c r="E45" s="1249" t="s">
        <v>34</v>
      </c>
      <c r="F45" s="1249"/>
      <c r="G45" s="1249"/>
      <c r="H45" s="1250"/>
      <c r="I45" s="354">
        <v>3552</v>
      </c>
      <c r="J45" s="355">
        <v>3374</v>
      </c>
      <c r="K45" s="355">
        <v>3597</v>
      </c>
      <c r="L45" s="355">
        <v>3275</v>
      </c>
      <c r="M45" s="356">
        <v>3358</v>
      </c>
    </row>
    <row r="46" spans="2:13" ht="27.75" customHeight="1" x14ac:dyDescent="0.15">
      <c r="B46" s="1245"/>
      <c r="C46" s="1246"/>
      <c r="D46" s="104"/>
      <c r="E46" s="1249" t="s">
        <v>35</v>
      </c>
      <c r="F46" s="1249"/>
      <c r="G46" s="1249"/>
      <c r="H46" s="1250"/>
      <c r="I46" s="354">
        <v>12</v>
      </c>
      <c r="J46" s="355">
        <v>8</v>
      </c>
      <c r="K46" s="355">
        <v>3</v>
      </c>
      <c r="L46" s="355">
        <v>4</v>
      </c>
      <c r="M46" s="356">
        <v>3</v>
      </c>
    </row>
    <row r="47" spans="2:13" ht="27.75" customHeight="1" x14ac:dyDescent="0.15">
      <c r="B47" s="1245"/>
      <c r="C47" s="1246"/>
      <c r="D47" s="105"/>
      <c r="E47" s="1259" t="s">
        <v>36</v>
      </c>
      <c r="F47" s="1260"/>
      <c r="G47" s="1260"/>
      <c r="H47" s="1261"/>
      <c r="I47" s="354" t="s">
        <v>512</v>
      </c>
      <c r="J47" s="355" t="s">
        <v>512</v>
      </c>
      <c r="K47" s="355" t="s">
        <v>512</v>
      </c>
      <c r="L47" s="355" t="s">
        <v>512</v>
      </c>
      <c r="M47" s="356" t="s">
        <v>512</v>
      </c>
    </row>
    <row r="48" spans="2:13" ht="27.75" customHeight="1" x14ac:dyDescent="0.15">
      <c r="B48" s="1245"/>
      <c r="C48" s="1246"/>
      <c r="D48" s="103"/>
      <c r="E48" s="1249" t="s">
        <v>37</v>
      </c>
      <c r="F48" s="1249"/>
      <c r="G48" s="1249"/>
      <c r="H48" s="1250"/>
      <c r="I48" s="354" t="s">
        <v>512</v>
      </c>
      <c r="J48" s="355" t="s">
        <v>512</v>
      </c>
      <c r="K48" s="355" t="s">
        <v>512</v>
      </c>
      <c r="L48" s="355" t="s">
        <v>512</v>
      </c>
      <c r="M48" s="356" t="s">
        <v>512</v>
      </c>
    </row>
    <row r="49" spans="2:13" ht="27.75" customHeight="1" x14ac:dyDescent="0.15">
      <c r="B49" s="1247"/>
      <c r="C49" s="1248"/>
      <c r="D49" s="103"/>
      <c r="E49" s="1249" t="s">
        <v>38</v>
      </c>
      <c r="F49" s="1249"/>
      <c r="G49" s="1249"/>
      <c r="H49" s="1250"/>
      <c r="I49" s="354" t="s">
        <v>512</v>
      </c>
      <c r="J49" s="355" t="s">
        <v>512</v>
      </c>
      <c r="K49" s="355" t="s">
        <v>512</v>
      </c>
      <c r="L49" s="355" t="s">
        <v>512</v>
      </c>
      <c r="M49" s="356" t="s">
        <v>512</v>
      </c>
    </row>
    <row r="50" spans="2:13" ht="27.75" customHeight="1" x14ac:dyDescent="0.15">
      <c r="B50" s="1243" t="s">
        <v>39</v>
      </c>
      <c r="C50" s="1244"/>
      <c r="D50" s="106"/>
      <c r="E50" s="1249" t="s">
        <v>40</v>
      </c>
      <c r="F50" s="1249"/>
      <c r="G50" s="1249"/>
      <c r="H50" s="1250"/>
      <c r="I50" s="354">
        <v>14965</v>
      </c>
      <c r="J50" s="355">
        <v>15808</v>
      </c>
      <c r="K50" s="355">
        <v>15361</v>
      </c>
      <c r="L50" s="355">
        <v>15345</v>
      </c>
      <c r="M50" s="356">
        <v>15732</v>
      </c>
    </row>
    <row r="51" spans="2:13" ht="27.75" customHeight="1" x14ac:dyDescent="0.15">
      <c r="B51" s="1245"/>
      <c r="C51" s="1246"/>
      <c r="D51" s="103"/>
      <c r="E51" s="1249" t="s">
        <v>41</v>
      </c>
      <c r="F51" s="1249"/>
      <c r="G51" s="1249"/>
      <c r="H51" s="1250"/>
      <c r="I51" s="354">
        <v>528</v>
      </c>
      <c r="J51" s="355">
        <v>463</v>
      </c>
      <c r="K51" s="355">
        <v>413</v>
      </c>
      <c r="L51" s="355">
        <v>338</v>
      </c>
      <c r="M51" s="356">
        <v>258</v>
      </c>
    </row>
    <row r="52" spans="2:13" ht="27.75" customHeight="1" x14ac:dyDescent="0.15">
      <c r="B52" s="1247"/>
      <c r="C52" s="1248"/>
      <c r="D52" s="103"/>
      <c r="E52" s="1249" t="s">
        <v>42</v>
      </c>
      <c r="F52" s="1249"/>
      <c r="G52" s="1249"/>
      <c r="H52" s="1250"/>
      <c r="I52" s="354">
        <v>19567</v>
      </c>
      <c r="J52" s="355">
        <v>19903</v>
      </c>
      <c r="K52" s="355">
        <v>19416</v>
      </c>
      <c r="L52" s="355">
        <v>20021</v>
      </c>
      <c r="M52" s="356">
        <v>20670</v>
      </c>
    </row>
    <row r="53" spans="2:13" ht="27.75" customHeight="1" thickBot="1" x14ac:dyDescent="0.2">
      <c r="B53" s="1251" t="s">
        <v>43</v>
      </c>
      <c r="C53" s="1252"/>
      <c r="D53" s="107"/>
      <c r="E53" s="1253" t="s">
        <v>44</v>
      </c>
      <c r="F53" s="1253"/>
      <c r="G53" s="1253"/>
      <c r="H53" s="1254"/>
      <c r="I53" s="357">
        <v>-251</v>
      </c>
      <c r="J53" s="358">
        <v>-1792</v>
      </c>
      <c r="K53" s="358">
        <v>-1499</v>
      </c>
      <c r="L53" s="358">
        <v>-1365</v>
      </c>
      <c r="M53" s="359">
        <v>-1489</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OfxVHYjVFNZzxz92QavhvdPx+8Qtl2628jQS5ttZLeeMw1cZhkU9LTQHqxZTgOxgty3uez7RsYrAjlU99rta/A==" saltValue="0DnnHbzUhcF2x3SII2om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270" t="s">
        <v>47</v>
      </c>
      <c r="D55" s="1270"/>
      <c r="E55" s="1271"/>
      <c r="F55" s="119">
        <v>5057</v>
      </c>
      <c r="G55" s="119">
        <v>4960</v>
      </c>
      <c r="H55" s="120">
        <v>4761</v>
      </c>
    </row>
    <row r="56" spans="2:8" ht="52.5" customHeight="1" x14ac:dyDescent="0.15">
      <c r="B56" s="121"/>
      <c r="C56" s="1272" t="s">
        <v>48</v>
      </c>
      <c r="D56" s="1272"/>
      <c r="E56" s="1273"/>
      <c r="F56" s="122">
        <v>1268</v>
      </c>
      <c r="G56" s="122">
        <v>1269</v>
      </c>
      <c r="H56" s="123">
        <v>1453</v>
      </c>
    </row>
    <row r="57" spans="2:8" ht="53.25" customHeight="1" x14ac:dyDescent="0.15">
      <c r="B57" s="121"/>
      <c r="C57" s="1274" t="s">
        <v>49</v>
      </c>
      <c r="D57" s="1274"/>
      <c r="E57" s="1275"/>
      <c r="F57" s="124">
        <v>10242</v>
      </c>
      <c r="G57" s="124">
        <v>10262</v>
      </c>
      <c r="H57" s="125">
        <v>10437</v>
      </c>
    </row>
    <row r="58" spans="2:8" ht="45.75" customHeight="1" x14ac:dyDescent="0.15">
      <c r="B58" s="126"/>
      <c r="C58" s="1262" t="s">
        <v>577</v>
      </c>
      <c r="D58" s="1263"/>
      <c r="E58" s="1264"/>
      <c r="F58" s="127">
        <v>6537</v>
      </c>
      <c r="G58" s="127">
        <v>6597</v>
      </c>
      <c r="H58" s="128">
        <v>6826</v>
      </c>
    </row>
    <row r="59" spans="2:8" ht="45.75" customHeight="1" x14ac:dyDescent="0.15">
      <c r="B59" s="126"/>
      <c r="C59" s="1262" t="s">
        <v>578</v>
      </c>
      <c r="D59" s="1263"/>
      <c r="E59" s="1264"/>
      <c r="F59" s="127">
        <v>2075</v>
      </c>
      <c r="G59" s="127">
        <v>2075</v>
      </c>
      <c r="H59" s="128">
        <v>2075</v>
      </c>
    </row>
    <row r="60" spans="2:8" ht="45.75" customHeight="1" x14ac:dyDescent="0.15">
      <c r="B60" s="126"/>
      <c r="C60" s="1262" t="s">
        <v>579</v>
      </c>
      <c r="D60" s="1263"/>
      <c r="E60" s="1264"/>
      <c r="F60" s="127">
        <v>745</v>
      </c>
      <c r="G60" s="127">
        <v>743</v>
      </c>
      <c r="H60" s="128">
        <v>736</v>
      </c>
    </row>
    <row r="61" spans="2:8" ht="45.75" customHeight="1" x14ac:dyDescent="0.15">
      <c r="B61" s="126"/>
      <c r="C61" s="1262" t="s">
        <v>580</v>
      </c>
      <c r="D61" s="1263"/>
      <c r="E61" s="1264"/>
      <c r="F61" s="127">
        <v>482</v>
      </c>
      <c r="G61" s="127">
        <v>449</v>
      </c>
      <c r="H61" s="128">
        <v>415</v>
      </c>
    </row>
    <row r="62" spans="2:8" ht="45.75" customHeight="1" thickBot="1" x14ac:dyDescent="0.2">
      <c r="B62" s="129"/>
      <c r="C62" s="1265" t="s">
        <v>581</v>
      </c>
      <c r="D62" s="1266"/>
      <c r="E62" s="1267"/>
      <c r="F62" s="130">
        <v>237</v>
      </c>
      <c r="G62" s="130">
        <v>233</v>
      </c>
      <c r="H62" s="131">
        <v>227</v>
      </c>
    </row>
    <row r="63" spans="2:8" ht="52.5" customHeight="1" thickBot="1" x14ac:dyDescent="0.2">
      <c r="B63" s="132"/>
      <c r="C63" s="1268" t="s">
        <v>50</v>
      </c>
      <c r="D63" s="1268"/>
      <c r="E63" s="1269"/>
      <c r="F63" s="133">
        <v>16567</v>
      </c>
      <c r="G63" s="133">
        <v>16491</v>
      </c>
      <c r="H63" s="134">
        <v>16650</v>
      </c>
    </row>
    <row r="64" spans="2:8" x14ac:dyDescent="0.15"/>
  </sheetData>
  <sheetProtection algorithmName="SHA-512" hashValue="YTbR2jjGp2Osg2TkKaRRwZbaQ0wAhgps+ZgRgtM+TlhdrKWhluNSu2phwAIKu/v+EEcUoe+TG+yOw8hQVZIfbw==" saltValue="/bzph3loJjWVNmCPS2Qj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election activeCell="CA63" sqref="CA63"/>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603</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604</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76" t="s">
        <v>619</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x14ac:dyDescent="0.15">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x14ac:dyDescent="0.15">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x14ac:dyDescent="0.15">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x14ac:dyDescent="0.15">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605</v>
      </c>
    </row>
    <row r="50" spans="1:109" x14ac:dyDescent="0.15">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553</v>
      </c>
      <c r="BQ50" s="1289"/>
      <c r="BR50" s="1289"/>
      <c r="BS50" s="1289"/>
      <c r="BT50" s="1289"/>
      <c r="BU50" s="1289"/>
      <c r="BV50" s="1289"/>
      <c r="BW50" s="1289"/>
      <c r="BX50" s="1289" t="s">
        <v>554</v>
      </c>
      <c r="BY50" s="1289"/>
      <c r="BZ50" s="1289"/>
      <c r="CA50" s="1289"/>
      <c r="CB50" s="1289"/>
      <c r="CC50" s="1289"/>
      <c r="CD50" s="1289"/>
      <c r="CE50" s="1289"/>
      <c r="CF50" s="1289" t="s">
        <v>555</v>
      </c>
      <c r="CG50" s="1289"/>
      <c r="CH50" s="1289"/>
      <c r="CI50" s="1289"/>
      <c r="CJ50" s="1289"/>
      <c r="CK50" s="1289"/>
      <c r="CL50" s="1289"/>
      <c r="CM50" s="1289"/>
      <c r="CN50" s="1289" t="s">
        <v>556</v>
      </c>
      <c r="CO50" s="1289"/>
      <c r="CP50" s="1289"/>
      <c r="CQ50" s="1289"/>
      <c r="CR50" s="1289"/>
      <c r="CS50" s="1289"/>
      <c r="CT50" s="1289"/>
      <c r="CU50" s="1289"/>
      <c r="CV50" s="1289" t="s">
        <v>557</v>
      </c>
      <c r="CW50" s="1289"/>
      <c r="CX50" s="1289"/>
      <c r="CY50" s="1289"/>
      <c r="CZ50" s="1289"/>
      <c r="DA50" s="1289"/>
      <c r="DB50" s="1289"/>
      <c r="DC50" s="1289"/>
    </row>
    <row r="51" spans="1:109" ht="13.5" customHeight="1" x14ac:dyDescent="0.15">
      <c r="B51" s="375"/>
      <c r="G51" s="1295"/>
      <c r="H51" s="1295"/>
      <c r="I51" s="1293"/>
      <c r="J51" s="1293"/>
      <c r="K51" s="1291"/>
      <c r="L51" s="1291"/>
      <c r="M51" s="1291"/>
      <c r="N51" s="1291"/>
      <c r="AM51" s="384"/>
      <c r="AN51" s="1292" t="s">
        <v>606</v>
      </c>
      <c r="AO51" s="1292"/>
      <c r="AP51" s="1292"/>
      <c r="AQ51" s="1292"/>
      <c r="AR51" s="1292"/>
      <c r="AS51" s="1292"/>
      <c r="AT51" s="1292"/>
      <c r="AU51" s="1292"/>
      <c r="AV51" s="1292"/>
      <c r="AW51" s="1292"/>
      <c r="AX51" s="1292"/>
      <c r="AY51" s="1292"/>
      <c r="AZ51" s="1292"/>
      <c r="BA51" s="1292"/>
      <c r="BB51" s="1292" t="s">
        <v>607</v>
      </c>
      <c r="BC51" s="1292"/>
      <c r="BD51" s="1292"/>
      <c r="BE51" s="1292"/>
      <c r="BF51" s="1292"/>
      <c r="BG51" s="1292"/>
      <c r="BH51" s="1292"/>
      <c r="BI51" s="1292"/>
      <c r="BJ51" s="1292"/>
      <c r="BK51" s="1292"/>
      <c r="BL51" s="1292"/>
      <c r="BM51" s="1292"/>
      <c r="BN51" s="1292"/>
      <c r="BO51" s="1292"/>
      <c r="BP51" s="1290"/>
      <c r="BQ51" s="1290"/>
      <c r="BR51" s="1290"/>
      <c r="BS51" s="1290"/>
      <c r="BT51" s="1290"/>
      <c r="BU51" s="1290"/>
      <c r="BV51" s="1290"/>
      <c r="BW51" s="1290"/>
      <c r="BX51" s="1290"/>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90"/>
      <c r="CW51" s="1290"/>
      <c r="CX51" s="1290"/>
      <c r="CY51" s="1290"/>
      <c r="CZ51" s="1290"/>
      <c r="DA51" s="1290"/>
      <c r="DB51" s="1290"/>
      <c r="DC51" s="1290"/>
    </row>
    <row r="52" spans="1:109" x14ac:dyDescent="0.15">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608</v>
      </c>
      <c r="BC53" s="1292"/>
      <c r="BD53" s="1292"/>
      <c r="BE53" s="1292"/>
      <c r="BF53" s="1292"/>
      <c r="BG53" s="1292"/>
      <c r="BH53" s="1292"/>
      <c r="BI53" s="1292"/>
      <c r="BJ53" s="1292"/>
      <c r="BK53" s="1292"/>
      <c r="BL53" s="1292"/>
      <c r="BM53" s="1292"/>
      <c r="BN53" s="1292"/>
      <c r="BO53" s="1292"/>
      <c r="BP53" s="1290">
        <v>57.5</v>
      </c>
      <c r="BQ53" s="1290"/>
      <c r="BR53" s="1290"/>
      <c r="BS53" s="1290"/>
      <c r="BT53" s="1290"/>
      <c r="BU53" s="1290"/>
      <c r="BV53" s="1290"/>
      <c r="BW53" s="1290"/>
      <c r="BX53" s="1290">
        <v>56.4</v>
      </c>
      <c r="BY53" s="1290"/>
      <c r="BZ53" s="1290"/>
      <c r="CA53" s="1290"/>
      <c r="CB53" s="1290"/>
      <c r="CC53" s="1290"/>
      <c r="CD53" s="1290"/>
      <c r="CE53" s="1290"/>
      <c r="CF53" s="1290">
        <v>53.4</v>
      </c>
      <c r="CG53" s="1290"/>
      <c r="CH53" s="1290"/>
      <c r="CI53" s="1290"/>
      <c r="CJ53" s="1290"/>
      <c r="CK53" s="1290"/>
      <c r="CL53" s="1290"/>
      <c r="CM53" s="1290"/>
      <c r="CN53" s="1290">
        <v>56.4</v>
      </c>
      <c r="CO53" s="1290"/>
      <c r="CP53" s="1290"/>
      <c r="CQ53" s="1290"/>
      <c r="CR53" s="1290"/>
      <c r="CS53" s="1290"/>
      <c r="CT53" s="1290"/>
      <c r="CU53" s="1290"/>
      <c r="CV53" s="1290">
        <v>54.8</v>
      </c>
      <c r="CW53" s="1290"/>
      <c r="CX53" s="1290"/>
      <c r="CY53" s="1290"/>
      <c r="CZ53" s="1290"/>
      <c r="DA53" s="1290"/>
      <c r="DB53" s="1290"/>
      <c r="DC53" s="1290"/>
    </row>
    <row r="54" spans="1:109" x14ac:dyDescent="0.15">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3"/>
      <c r="B55" s="375"/>
      <c r="G55" s="1285"/>
      <c r="H55" s="1285"/>
      <c r="I55" s="1285"/>
      <c r="J55" s="1285"/>
      <c r="K55" s="1291"/>
      <c r="L55" s="1291"/>
      <c r="M55" s="1291"/>
      <c r="N55" s="1291"/>
      <c r="AN55" s="1289" t="s">
        <v>609</v>
      </c>
      <c r="AO55" s="1289"/>
      <c r="AP55" s="1289"/>
      <c r="AQ55" s="1289"/>
      <c r="AR55" s="1289"/>
      <c r="AS55" s="1289"/>
      <c r="AT55" s="1289"/>
      <c r="AU55" s="1289"/>
      <c r="AV55" s="1289"/>
      <c r="AW55" s="1289"/>
      <c r="AX55" s="1289"/>
      <c r="AY55" s="1289"/>
      <c r="AZ55" s="1289"/>
      <c r="BA55" s="1289"/>
      <c r="BB55" s="1292" t="s">
        <v>610</v>
      </c>
      <c r="BC55" s="1292"/>
      <c r="BD55" s="1292"/>
      <c r="BE55" s="1292"/>
      <c r="BF55" s="1292"/>
      <c r="BG55" s="1292"/>
      <c r="BH55" s="1292"/>
      <c r="BI55" s="1292"/>
      <c r="BJ55" s="1292"/>
      <c r="BK55" s="1292"/>
      <c r="BL55" s="1292"/>
      <c r="BM55" s="1292"/>
      <c r="BN55" s="1292"/>
      <c r="BO55" s="1292"/>
      <c r="BP55" s="1290">
        <v>19</v>
      </c>
      <c r="BQ55" s="1290"/>
      <c r="BR55" s="1290"/>
      <c r="BS55" s="1290"/>
      <c r="BT55" s="1290"/>
      <c r="BU55" s="1290"/>
      <c r="BV55" s="1290"/>
      <c r="BW55" s="1290"/>
      <c r="BX55" s="1290">
        <v>15.3</v>
      </c>
      <c r="BY55" s="1290"/>
      <c r="BZ55" s="1290"/>
      <c r="CA55" s="1290"/>
      <c r="CB55" s="1290"/>
      <c r="CC55" s="1290"/>
      <c r="CD55" s="1290"/>
      <c r="CE55" s="1290"/>
      <c r="CF55" s="1290">
        <v>14.9</v>
      </c>
      <c r="CG55" s="1290"/>
      <c r="CH55" s="1290"/>
      <c r="CI55" s="1290"/>
      <c r="CJ55" s="1290"/>
      <c r="CK55" s="1290"/>
      <c r="CL55" s="1290"/>
      <c r="CM55" s="1290"/>
      <c r="CN55" s="1290">
        <v>14.5</v>
      </c>
      <c r="CO55" s="1290"/>
      <c r="CP55" s="1290"/>
      <c r="CQ55" s="1290"/>
      <c r="CR55" s="1290"/>
      <c r="CS55" s="1290"/>
      <c r="CT55" s="1290"/>
      <c r="CU55" s="1290"/>
      <c r="CV55" s="1290">
        <v>13.3</v>
      </c>
      <c r="CW55" s="1290"/>
      <c r="CX55" s="1290"/>
      <c r="CY55" s="1290"/>
      <c r="CZ55" s="1290"/>
      <c r="DA55" s="1290"/>
      <c r="DB55" s="1290"/>
      <c r="DC55" s="1290"/>
    </row>
    <row r="56" spans="1:109" x14ac:dyDescent="0.15">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x14ac:dyDescent="0.15">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611</v>
      </c>
      <c r="BC57" s="1292"/>
      <c r="BD57" s="1292"/>
      <c r="BE57" s="1292"/>
      <c r="BF57" s="1292"/>
      <c r="BG57" s="1292"/>
      <c r="BH57" s="1292"/>
      <c r="BI57" s="1292"/>
      <c r="BJ57" s="1292"/>
      <c r="BK57" s="1292"/>
      <c r="BL57" s="1292"/>
      <c r="BM57" s="1292"/>
      <c r="BN57" s="1292"/>
      <c r="BO57" s="1292"/>
      <c r="BP57" s="1290">
        <v>56.1</v>
      </c>
      <c r="BQ57" s="1290"/>
      <c r="BR57" s="1290"/>
      <c r="BS57" s="1290"/>
      <c r="BT57" s="1290"/>
      <c r="BU57" s="1290"/>
      <c r="BV57" s="1290"/>
      <c r="BW57" s="1290"/>
      <c r="BX57" s="1290">
        <v>57.5</v>
      </c>
      <c r="BY57" s="1290"/>
      <c r="BZ57" s="1290"/>
      <c r="CA57" s="1290"/>
      <c r="CB57" s="1290"/>
      <c r="CC57" s="1290"/>
      <c r="CD57" s="1290"/>
      <c r="CE57" s="1290"/>
      <c r="CF57" s="1290">
        <v>58.5</v>
      </c>
      <c r="CG57" s="1290"/>
      <c r="CH57" s="1290"/>
      <c r="CI57" s="1290"/>
      <c r="CJ57" s="1290"/>
      <c r="CK57" s="1290"/>
      <c r="CL57" s="1290"/>
      <c r="CM57" s="1290"/>
      <c r="CN57" s="1290">
        <v>58.9</v>
      </c>
      <c r="CO57" s="1290"/>
      <c r="CP57" s="1290"/>
      <c r="CQ57" s="1290"/>
      <c r="CR57" s="1290"/>
      <c r="CS57" s="1290"/>
      <c r="CT57" s="1290"/>
      <c r="CU57" s="1290"/>
      <c r="CV57" s="1290">
        <v>61.4</v>
      </c>
      <c r="CW57" s="1290"/>
      <c r="CX57" s="1290"/>
      <c r="CY57" s="1290"/>
      <c r="CZ57" s="1290"/>
      <c r="DA57" s="1290"/>
      <c r="DB57" s="1290"/>
      <c r="DC57" s="1290"/>
      <c r="DD57" s="388"/>
      <c r="DE57" s="387"/>
    </row>
    <row r="58" spans="1:109" s="383" customFormat="1" x14ac:dyDescent="0.15">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612</v>
      </c>
    </row>
    <row r="64" spans="1:109" x14ac:dyDescent="0.15">
      <c r="B64" s="375"/>
      <c r="G64" s="382"/>
      <c r="I64" s="395"/>
      <c r="J64" s="395"/>
      <c r="K64" s="395"/>
      <c r="L64" s="395"/>
      <c r="M64" s="395"/>
      <c r="N64" s="396"/>
      <c r="AM64" s="382"/>
      <c r="AN64" s="382" t="s">
        <v>604</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76" t="s">
        <v>620</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605</v>
      </c>
    </row>
    <row r="72" spans="2:107" x14ac:dyDescent="0.15">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553</v>
      </c>
      <c r="BQ72" s="1289"/>
      <c r="BR72" s="1289"/>
      <c r="BS72" s="1289"/>
      <c r="BT72" s="1289"/>
      <c r="BU72" s="1289"/>
      <c r="BV72" s="1289"/>
      <c r="BW72" s="1289"/>
      <c r="BX72" s="1289" t="s">
        <v>554</v>
      </c>
      <c r="BY72" s="1289"/>
      <c r="BZ72" s="1289"/>
      <c r="CA72" s="1289"/>
      <c r="CB72" s="1289"/>
      <c r="CC72" s="1289"/>
      <c r="CD72" s="1289"/>
      <c r="CE72" s="1289"/>
      <c r="CF72" s="1289" t="s">
        <v>555</v>
      </c>
      <c r="CG72" s="1289"/>
      <c r="CH72" s="1289"/>
      <c r="CI72" s="1289"/>
      <c r="CJ72" s="1289"/>
      <c r="CK72" s="1289"/>
      <c r="CL72" s="1289"/>
      <c r="CM72" s="1289"/>
      <c r="CN72" s="1289" t="s">
        <v>556</v>
      </c>
      <c r="CO72" s="1289"/>
      <c r="CP72" s="1289"/>
      <c r="CQ72" s="1289"/>
      <c r="CR72" s="1289"/>
      <c r="CS72" s="1289"/>
      <c r="CT72" s="1289"/>
      <c r="CU72" s="1289"/>
      <c r="CV72" s="1289" t="s">
        <v>557</v>
      </c>
      <c r="CW72" s="1289"/>
      <c r="CX72" s="1289"/>
      <c r="CY72" s="1289"/>
      <c r="CZ72" s="1289"/>
      <c r="DA72" s="1289"/>
      <c r="DB72" s="1289"/>
      <c r="DC72" s="1289"/>
    </row>
    <row r="73" spans="2:107" x14ac:dyDescent="0.15">
      <c r="B73" s="375"/>
      <c r="G73" s="1295"/>
      <c r="H73" s="1295"/>
      <c r="I73" s="1295"/>
      <c r="J73" s="1295"/>
      <c r="K73" s="1296"/>
      <c r="L73" s="1296"/>
      <c r="M73" s="1296"/>
      <c r="N73" s="1296"/>
      <c r="AM73" s="384"/>
      <c r="AN73" s="1292" t="s">
        <v>606</v>
      </c>
      <c r="AO73" s="1292"/>
      <c r="AP73" s="1292"/>
      <c r="AQ73" s="1292"/>
      <c r="AR73" s="1292"/>
      <c r="AS73" s="1292"/>
      <c r="AT73" s="1292"/>
      <c r="AU73" s="1292"/>
      <c r="AV73" s="1292"/>
      <c r="AW73" s="1292"/>
      <c r="AX73" s="1292"/>
      <c r="AY73" s="1292"/>
      <c r="AZ73" s="1292"/>
      <c r="BA73" s="1292"/>
      <c r="BB73" s="1292" t="s">
        <v>613</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x14ac:dyDescent="0.15">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614</v>
      </c>
      <c r="BC75" s="1292"/>
      <c r="BD75" s="1292"/>
      <c r="BE75" s="1292"/>
      <c r="BF75" s="1292"/>
      <c r="BG75" s="1292"/>
      <c r="BH75" s="1292"/>
      <c r="BI75" s="1292"/>
      <c r="BJ75" s="1292"/>
      <c r="BK75" s="1292"/>
      <c r="BL75" s="1292"/>
      <c r="BM75" s="1292"/>
      <c r="BN75" s="1292"/>
      <c r="BO75" s="1292"/>
      <c r="BP75" s="1290">
        <v>7.4</v>
      </c>
      <c r="BQ75" s="1290"/>
      <c r="BR75" s="1290"/>
      <c r="BS75" s="1290"/>
      <c r="BT75" s="1290"/>
      <c r="BU75" s="1290"/>
      <c r="BV75" s="1290"/>
      <c r="BW75" s="1290"/>
      <c r="BX75" s="1290">
        <v>7.9</v>
      </c>
      <c r="BY75" s="1290"/>
      <c r="BZ75" s="1290"/>
      <c r="CA75" s="1290"/>
      <c r="CB75" s="1290"/>
      <c r="CC75" s="1290"/>
      <c r="CD75" s="1290"/>
      <c r="CE75" s="1290"/>
      <c r="CF75" s="1290">
        <v>8.4</v>
      </c>
      <c r="CG75" s="1290"/>
      <c r="CH75" s="1290"/>
      <c r="CI75" s="1290"/>
      <c r="CJ75" s="1290"/>
      <c r="CK75" s="1290"/>
      <c r="CL75" s="1290"/>
      <c r="CM75" s="1290"/>
      <c r="CN75" s="1290">
        <v>8.6999999999999993</v>
      </c>
      <c r="CO75" s="1290"/>
      <c r="CP75" s="1290"/>
      <c r="CQ75" s="1290"/>
      <c r="CR75" s="1290"/>
      <c r="CS75" s="1290"/>
      <c r="CT75" s="1290"/>
      <c r="CU75" s="1290"/>
      <c r="CV75" s="1290">
        <v>8.6</v>
      </c>
      <c r="CW75" s="1290"/>
      <c r="CX75" s="1290"/>
      <c r="CY75" s="1290"/>
      <c r="CZ75" s="1290"/>
      <c r="DA75" s="1290"/>
      <c r="DB75" s="1290"/>
      <c r="DC75" s="1290"/>
    </row>
    <row r="76" spans="2:107" x14ac:dyDescent="0.15">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5"/>
      <c r="G77" s="1285"/>
      <c r="H77" s="1285"/>
      <c r="I77" s="1285"/>
      <c r="J77" s="1285"/>
      <c r="K77" s="1296"/>
      <c r="L77" s="1296"/>
      <c r="M77" s="1296"/>
      <c r="N77" s="1296"/>
      <c r="AN77" s="1289" t="s">
        <v>615</v>
      </c>
      <c r="AO77" s="1289"/>
      <c r="AP77" s="1289"/>
      <c r="AQ77" s="1289"/>
      <c r="AR77" s="1289"/>
      <c r="AS77" s="1289"/>
      <c r="AT77" s="1289"/>
      <c r="AU77" s="1289"/>
      <c r="AV77" s="1289"/>
      <c r="AW77" s="1289"/>
      <c r="AX77" s="1289"/>
      <c r="AY77" s="1289"/>
      <c r="AZ77" s="1289"/>
      <c r="BA77" s="1289"/>
      <c r="BB77" s="1292" t="s">
        <v>613</v>
      </c>
      <c r="BC77" s="1292"/>
      <c r="BD77" s="1292"/>
      <c r="BE77" s="1292"/>
      <c r="BF77" s="1292"/>
      <c r="BG77" s="1292"/>
      <c r="BH77" s="1292"/>
      <c r="BI77" s="1292"/>
      <c r="BJ77" s="1292"/>
      <c r="BK77" s="1292"/>
      <c r="BL77" s="1292"/>
      <c r="BM77" s="1292"/>
      <c r="BN77" s="1292"/>
      <c r="BO77" s="1292"/>
      <c r="BP77" s="1290">
        <v>19</v>
      </c>
      <c r="BQ77" s="1290"/>
      <c r="BR77" s="1290"/>
      <c r="BS77" s="1290"/>
      <c r="BT77" s="1290"/>
      <c r="BU77" s="1290"/>
      <c r="BV77" s="1290"/>
      <c r="BW77" s="1290"/>
      <c r="BX77" s="1290">
        <v>15.3</v>
      </c>
      <c r="BY77" s="1290"/>
      <c r="BZ77" s="1290"/>
      <c r="CA77" s="1290"/>
      <c r="CB77" s="1290"/>
      <c r="CC77" s="1290"/>
      <c r="CD77" s="1290"/>
      <c r="CE77" s="1290"/>
      <c r="CF77" s="1290">
        <v>14.9</v>
      </c>
      <c r="CG77" s="1290"/>
      <c r="CH77" s="1290"/>
      <c r="CI77" s="1290"/>
      <c r="CJ77" s="1290"/>
      <c r="CK77" s="1290"/>
      <c r="CL77" s="1290"/>
      <c r="CM77" s="1290"/>
      <c r="CN77" s="1290">
        <v>14.5</v>
      </c>
      <c r="CO77" s="1290"/>
      <c r="CP77" s="1290"/>
      <c r="CQ77" s="1290"/>
      <c r="CR77" s="1290"/>
      <c r="CS77" s="1290"/>
      <c r="CT77" s="1290"/>
      <c r="CU77" s="1290"/>
      <c r="CV77" s="1290">
        <v>13.3</v>
      </c>
      <c r="CW77" s="1290"/>
      <c r="CX77" s="1290"/>
      <c r="CY77" s="1290"/>
      <c r="CZ77" s="1290"/>
      <c r="DA77" s="1290"/>
      <c r="DB77" s="1290"/>
      <c r="DC77" s="1290"/>
    </row>
    <row r="78" spans="2:107" x14ac:dyDescent="0.15">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616</v>
      </c>
      <c r="BC79" s="1292"/>
      <c r="BD79" s="1292"/>
      <c r="BE79" s="1292"/>
      <c r="BF79" s="1292"/>
      <c r="BG79" s="1292"/>
      <c r="BH79" s="1292"/>
      <c r="BI79" s="1292"/>
      <c r="BJ79" s="1292"/>
      <c r="BK79" s="1292"/>
      <c r="BL79" s="1292"/>
      <c r="BM79" s="1292"/>
      <c r="BN79" s="1292"/>
      <c r="BO79" s="1292"/>
      <c r="BP79" s="1290">
        <v>8.5</v>
      </c>
      <c r="BQ79" s="1290"/>
      <c r="BR79" s="1290"/>
      <c r="BS79" s="1290"/>
      <c r="BT79" s="1290"/>
      <c r="BU79" s="1290"/>
      <c r="BV79" s="1290"/>
      <c r="BW79" s="1290"/>
      <c r="BX79" s="1290">
        <v>8.5</v>
      </c>
      <c r="BY79" s="1290"/>
      <c r="BZ79" s="1290"/>
      <c r="CA79" s="1290"/>
      <c r="CB79" s="1290"/>
      <c r="CC79" s="1290"/>
      <c r="CD79" s="1290"/>
      <c r="CE79" s="1290"/>
      <c r="CF79" s="1290">
        <v>8.5</v>
      </c>
      <c r="CG79" s="1290"/>
      <c r="CH79" s="1290"/>
      <c r="CI79" s="1290"/>
      <c r="CJ79" s="1290"/>
      <c r="CK79" s="1290"/>
      <c r="CL79" s="1290"/>
      <c r="CM79" s="1290"/>
      <c r="CN79" s="1290">
        <v>8.4</v>
      </c>
      <c r="CO79" s="1290"/>
      <c r="CP79" s="1290"/>
      <c r="CQ79" s="1290"/>
      <c r="CR79" s="1290"/>
      <c r="CS79" s="1290"/>
      <c r="CT79" s="1290"/>
      <c r="CU79" s="1290"/>
      <c r="CV79" s="1290">
        <v>8.4</v>
      </c>
      <c r="CW79" s="1290"/>
      <c r="CX79" s="1290"/>
      <c r="CY79" s="1290"/>
      <c r="CZ79" s="1290"/>
      <c r="DA79" s="1290"/>
      <c r="DB79" s="1290"/>
      <c r="DC79" s="1290"/>
    </row>
    <row r="80" spans="2:107" x14ac:dyDescent="0.15">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hrS6HL2x4DmuC6sEKncZCUlbDYOwWyrgTpkEjmVS1tVxkqjKgHyrVNQ60Q8aYQrzhcGckfaXE4RW4IUYRaIE9g==" saltValue="2orSWlDrb/7JgYht2oZXo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election activeCell="AX112" sqref="AX112"/>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617</v>
      </c>
    </row>
  </sheetData>
  <sheetProtection algorithmName="SHA-512" hashValue="rR8r9A+eawzyfNQFaBHYx38VCsIpW0x5YcU9WX8IffDCiPoZzAirOGXG2CYjq5N9zkssyqolt7LXTi5mfxXonQ==" saltValue="q2qQfDuDV0ldmD/U1vKJ9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election activeCell="BJ4" sqref="BJ4"/>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618</v>
      </c>
    </row>
  </sheetData>
  <sheetProtection algorithmName="SHA-512" hashValue="FCR9VpYybmKq/5wu/nm9klb6JcGDxPHXvW0xBJdJGwsBz2VhA2Zcqq7Eag/EaaylVl7S5EM+KClJRLW4R1IphA==" saltValue="MLsieDtszwQc7ShW28g5f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550</v>
      </c>
      <c r="G2" s="148"/>
      <c r="H2" s="149"/>
    </row>
    <row r="3" spans="1:8" x14ac:dyDescent="0.15">
      <c r="A3" s="145" t="s">
        <v>543</v>
      </c>
      <c r="B3" s="150"/>
      <c r="C3" s="151"/>
      <c r="D3" s="152">
        <v>66719</v>
      </c>
      <c r="E3" s="153"/>
      <c r="F3" s="154">
        <v>85042</v>
      </c>
      <c r="G3" s="155"/>
      <c r="H3" s="156"/>
    </row>
    <row r="4" spans="1:8" x14ac:dyDescent="0.15">
      <c r="A4" s="157"/>
      <c r="B4" s="158"/>
      <c r="C4" s="159"/>
      <c r="D4" s="160">
        <v>48310</v>
      </c>
      <c r="E4" s="161"/>
      <c r="F4" s="162">
        <v>50806</v>
      </c>
      <c r="G4" s="163"/>
      <c r="H4" s="164"/>
    </row>
    <row r="5" spans="1:8" x14ac:dyDescent="0.15">
      <c r="A5" s="145" t="s">
        <v>545</v>
      </c>
      <c r="B5" s="150"/>
      <c r="C5" s="151"/>
      <c r="D5" s="152">
        <v>83206</v>
      </c>
      <c r="E5" s="153"/>
      <c r="F5" s="154">
        <v>83774</v>
      </c>
      <c r="G5" s="155"/>
      <c r="H5" s="156"/>
    </row>
    <row r="6" spans="1:8" x14ac:dyDescent="0.15">
      <c r="A6" s="157"/>
      <c r="B6" s="158"/>
      <c r="C6" s="159"/>
      <c r="D6" s="160">
        <v>47964</v>
      </c>
      <c r="E6" s="161"/>
      <c r="F6" s="162">
        <v>52179</v>
      </c>
      <c r="G6" s="163"/>
      <c r="H6" s="164"/>
    </row>
    <row r="7" spans="1:8" x14ac:dyDescent="0.15">
      <c r="A7" s="145" t="s">
        <v>546</v>
      </c>
      <c r="B7" s="150"/>
      <c r="C7" s="151"/>
      <c r="D7" s="152">
        <v>57152</v>
      </c>
      <c r="E7" s="153"/>
      <c r="F7" s="154">
        <v>132981</v>
      </c>
      <c r="G7" s="155"/>
      <c r="H7" s="156"/>
    </row>
    <row r="8" spans="1:8" x14ac:dyDescent="0.15">
      <c r="A8" s="157"/>
      <c r="B8" s="158"/>
      <c r="C8" s="159"/>
      <c r="D8" s="160">
        <v>38406</v>
      </c>
      <c r="E8" s="161"/>
      <c r="F8" s="162">
        <v>56973</v>
      </c>
      <c r="G8" s="163"/>
      <c r="H8" s="164"/>
    </row>
    <row r="9" spans="1:8" x14ac:dyDescent="0.15">
      <c r="A9" s="145" t="s">
        <v>547</v>
      </c>
      <c r="B9" s="150"/>
      <c r="C9" s="151"/>
      <c r="D9" s="152">
        <v>106347</v>
      </c>
      <c r="E9" s="153"/>
      <c r="F9" s="154">
        <v>128523</v>
      </c>
      <c r="G9" s="155"/>
      <c r="H9" s="156"/>
    </row>
    <row r="10" spans="1:8" x14ac:dyDescent="0.15">
      <c r="A10" s="157"/>
      <c r="B10" s="158"/>
      <c r="C10" s="159"/>
      <c r="D10" s="160">
        <v>63602</v>
      </c>
      <c r="E10" s="161"/>
      <c r="F10" s="162">
        <v>56792</v>
      </c>
      <c r="G10" s="163"/>
      <c r="H10" s="164"/>
    </row>
    <row r="11" spans="1:8" x14ac:dyDescent="0.15">
      <c r="A11" s="145" t="s">
        <v>548</v>
      </c>
      <c r="B11" s="150"/>
      <c r="C11" s="151"/>
      <c r="D11" s="152">
        <v>111325</v>
      </c>
      <c r="E11" s="153"/>
      <c r="F11" s="154">
        <v>92919</v>
      </c>
      <c r="G11" s="155"/>
      <c r="H11" s="156"/>
    </row>
    <row r="12" spans="1:8" x14ac:dyDescent="0.15">
      <c r="A12" s="157"/>
      <c r="B12" s="158"/>
      <c r="C12" s="165"/>
      <c r="D12" s="160">
        <v>68382</v>
      </c>
      <c r="E12" s="161"/>
      <c r="F12" s="162">
        <v>54128</v>
      </c>
      <c r="G12" s="163"/>
      <c r="H12" s="164"/>
    </row>
    <row r="13" spans="1:8" x14ac:dyDescent="0.15">
      <c r="A13" s="145"/>
      <c r="B13" s="150"/>
      <c r="C13" s="166"/>
      <c r="D13" s="167">
        <v>84950</v>
      </c>
      <c r="E13" s="168"/>
      <c r="F13" s="169">
        <v>104648</v>
      </c>
      <c r="G13" s="170"/>
      <c r="H13" s="156"/>
    </row>
    <row r="14" spans="1:8" x14ac:dyDescent="0.15">
      <c r="A14" s="157"/>
      <c r="B14" s="158"/>
      <c r="C14" s="159"/>
      <c r="D14" s="160">
        <v>53333</v>
      </c>
      <c r="E14" s="161"/>
      <c r="F14" s="162">
        <v>54176</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13.94</v>
      </c>
      <c r="C19" s="171">
        <f>ROUND(VALUE(SUBSTITUTE(実質収支比率等に係る経年分析!G$48,"▲","-")),2)</f>
        <v>6.43</v>
      </c>
      <c r="D19" s="171">
        <f>ROUND(VALUE(SUBSTITUTE(実質収支比率等に係る経年分析!H$48,"▲","-")),2)</f>
        <v>5.79</v>
      </c>
      <c r="E19" s="171">
        <f>ROUND(VALUE(SUBSTITUTE(実質収支比率等に係る経年分析!I$48,"▲","-")),2)</f>
        <v>7.09</v>
      </c>
      <c r="F19" s="171">
        <f>ROUND(VALUE(SUBSTITUTE(実質収支比率等に係る経年分析!J$48,"▲","-")),2)</f>
        <v>7.08</v>
      </c>
    </row>
    <row r="20" spans="1:11" x14ac:dyDescent="0.15">
      <c r="A20" s="171" t="s">
        <v>54</v>
      </c>
      <c r="B20" s="171">
        <f>ROUND(VALUE(SUBSTITUTE(実質収支比率等に係る経年分析!F$47,"▲","-")),2)</f>
        <v>40.36</v>
      </c>
      <c r="C20" s="171">
        <f>ROUND(VALUE(SUBSTITUTE(実質収支比率等に係る経年分析!G$47,"▲","-")),2)</f>
        <v>44.84</v>
      </c>
      <c r="D20" s="171">
        <f>ROUND(VALUE(SUBSTITUTE(実質収支比率等に係る経年分析!H$47,"▲","-")),2)</f>
        <v>38.729999999999997</v>
      </c>
      <c r="E20" s="171">
        <f>ROUND(VALUE(SUBSTITUTE(実質収支比率等に係る経年分析!I$47,"▲","-")),2)</f>
        <v>37.229999999999997</v>
      </c>
      <c r="F20" s="171">
        <f>ROUND(VALUE(SUBSTITUTE(実質収支比率等に係る経年分析!J$47,"▲","-")),2)</f>
        <v>34.799999999999997</v>
      </c>
    </row>
    <row r="21" spans="1:11" x14ac:dyDescent="0.15">
      <c r="A21" s="171" t="s">
        <v>55</v>
      </c>
      <c r="B21" s="171">
        <f>IF(ISNUMBER(VALUE(SUBSTITUTE(実質収支比率等に係る経年分析!F$49,"▲","-"))),ROUND(VALUE(SUBSTITUTE(実質収支比率等に係る経年分析!F$49,"▲","-")),2),NA())</f>
        <v>2.83</v>
      </c>
      <c r="C21" s="171">
        <f>IF(ISNUMBER(VALUE(SUBSTITUTE(実質収支比率等に係る経年分析!G$49,"▲","-"))),ROUND(VALUE(SUBSTITUTE(実質収支比率等に係る経年分析!G$49,"▲","-")),2),NA())</f>
        <v>-3.63</v>
      </c>
      <c r="D21" s="171">
        <f>IF(ISNUMBER(VALUE(SUBSTITUTE(実質収支比率等に係る経年分析!H$49,"▲","-"))),ROUND(VALUE(SUBSTITUTE(実質収支比率等に係る経年分析!H$49,"▲","-")),2),NA())</f>
        <v>-6.54</v>
      </c>
      <c r="E21" s="171">
        <f>IF(ISNUMBER(VALUE(SUBSTITUTE(実質収支比率等に係る経年分析!I$49,"▲","-"))),ROUND(VALUE(SUBSTITUTE(実質収支比率等に係る経年分析!I$49,"▲","-")),2),NA())</f>
        <v>0.69</v>
      </c>
      <c r="F21" s="171">
        <f>IF(ISNUMBER(VALUE(SUBSTITUTE(実質収支比率等に係る経年分析!J$49,"▲","-"))),ROUND(VALUE(SUBSTITUTE(実質収支比率等に係る経年分析!J$49,"▲","-")),2),NA())</f>
        <v>-1.27</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0.17</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2.1</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0.05</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介護保険特別会計（介護サービス事業勘定）</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0.06</v>
      </c>
    </row>
    <row r="31" spans="1:11" x14ac:dyDescent="0.15">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0.09</v>
      </c>
    </row>
    <row r="32" spans="1:11" x14ac:dyDescent="0.15">
      <c r="A32" s="172" t="str">
        <f>IF(連結実質赤字比率に係る赤字・黒字の構成分析!C$38="",NA(),連結実質赤字比率に係る赤字・黒字の構成分析!C$38)</f>
        <v>介護保険特別会計（保険事業勘定）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1.35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1.0900000000000001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0.65</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7.0000000000000007E-2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0.14000000000000001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1.1100000000000001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1.75</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2.29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2.2400000000000002</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13.93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6.42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5.78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7.08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7.08</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9.65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9.5399999999999991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9.77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9.68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9.68</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1840</v>
      </c>
      <c r="E42" s="173"/>
      <c r="F42" s="173"/>
      <c r="G42" s="173">
        <f>'実質公債費比率（分子）の構造'!L$52</f>
        <v>1877</v>
      </c>
      <c r="H42" s="173"/>
      <c r="I42" s="173"/>
      <c r="J42" s="173">
        <f>'実質公債費比率（分子）の構造'!M$52</f>
        <v>1894</v>
      </c>
      <c r="K42" s="173"/>
      <c r="L42" s="173"/>
      <c r="M42" s="173">
        <f>'実質公債費比率（分子）の構造'!N$52</f>
        <v>1864</v>
      </c>
      <c r="N42" s="173"/>
      <c r="O42" s="173"/>
      <c r="P42" s="173">
        <f>'実質公債費比率（分子）の構造'!O$52</f>
        <v>1818</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37</v>
      </c>
      <c r="C45" s="173"/>
      <c r="D45" s="173"/>
      <c r="E45" s="173">
        <f>'実質公債費比率（分子）の構造'!L$49</f>
        <v>44</v>
      </c>
      <c r="F45" s="173"/>
      <c r="G45" s="173"/>
      <c r="H45" s="173">
        <f>'実質公債費比率（分子）の構造'!M$49</f>
        <v>47</v>
      </c>
      <c r="I45" s="173"/>
      <c r="J45" s="173"/>
      <c r="K45" s="173">
        <f>'実質公債費比率（分子）の構造'!N$49</f>
        <v>42</v>
      </c>
      <c r="L45" s="173"/>
      <c r="M45" s="173"/>
      <c r="N45" s="173">
        <f>'実質公債費比率（分子）の構造'!O$49</f>
        <v>40</v>
      </c>
      <c r="O45" s="173"/>
      <c r="P45" s="173"/>
    </row>
    <row r="46" spans="1:16" x14ac:dyDescent="0.15">
      <c r="A46" s="173" t="s">
        <v>66</v>
      </c>
      <c r="B46" s="173">
        <f>'実質公債費比率（分子）の構造'!K$48</f>
        <v>548</v>
      </c>
      <c r="C46" s="173"/>
      <c r="D46" s="173"/>
      <c r="E46" s="173">
        <f>'実質公債費比率（分子）の構造'!L$48</f>
        <v>565</v>
      </c>
      <c r="F46" s="173"/>
      <c r="G46" s="173"/>
      <c r="H46" s="173">
        <f>'実質公債費比率（分子）の構造'!M$48</f>
        <v>576</v>
      </c>
      <c r="I46" s="173"/>
      <c r="J46" s="173"/>
      <c r="K46" s="173">
        <f>'実質公債費比率（分子）の構造'!N$48</f>
        <v>556</v>
      </c>
      <c r="L46" s="173"/>
      <c r="M46" s="173"/>
      <c r="N46" s="173">
        <f>'実質公債費比率（分子）の構造'!O$48</f>
        <v>562</v>
      </c>
      <c r="O46" s="173"/>
      <c r="P46" s="173"/>
    </row>
    <row r="47" spans="1:16" x14ac:dyDescent="0.15">
      <c r="A47" s="173" t="s">
        <v>67</v>
      </c>
      <c r="B47" s="173">
        <f>'実質公債費比率（分子）の構造'!K$47</f>
        <v>7</v>
      </c>
      <c r="C47" s="173"/>
      <c r="D47" s="173"/>
      <c r="E47" s="173">
        <f>'実質公債費比率（分子）の構造'!L$47</f>
        <v>7</v>
      </c>
      <c r="F47" s="173"/>
      <c r="G47" s="173"/>
      <c r="H47" s="173">
        <f>'実質公債費比率（分子）の構造'!M$47</f>
        <v>7</v>
      </c>
      <c r="I47" s="173"/>
      <c r="J47" s="173"/>
      <c r="K47" s="173">
        <f>'実質公債費比率（分子）の構造'!N$47</f>
        <v>7</v>
      </c>
      <c r="L47" s="173"/>
      <c r="M47" s="173"/>
      <c r="N47" s="173">
        <f>'実質公債費比率（分子）の構造'!O$47</f>
        <v>7</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2145</v>
      </c>
      <c r="C49" s="173"/>
      <c r="D49" s="173"/>
      <c r="E49" s="173">
        <f>'実質公債費比率（分子）の構造'!L$45</f>
        <v>2224</v>
      </c>
      <c r="F49" s="173"/>
      <c r="G49" s="173"/>
      <c r="H49" s="173">
        <f>'実質公債費比率（分子）の構造'!M$45</f>
        <v>2255</v>
      </c>
      <c r="I49" s="173"/>
      <c r="J49" s="173"/>
      <c r="K49" s="173">
        <f>'実質公債費比率（分子）の構造'!N$45</f>
        <v>2267</v>
      </c>
      <c r="L49" s="173"/>
      <c r="M49" s="173"/>
      <c r="N49" s="173">
        <f>'実質公債費比率（分子）の構造'!O$45</f>
        <v>2221</v>
      </c>
      <c r="O49" s="173"/>
      <c r="P49" s="173"/>
    </row>
    <row r="50" spans="1:16" x14ac:dyDescent="0.15">
      <c r="A50" s="173" t="s">
        <v>70</v>
      </c>
      <c r="B50" s="173" t="e">
        <f>NA()</f>
        <v>#N/A</v>
      </c>
      <c r="C50" s="173">
        <f>IF(ISNUMBER('実質公債費比率（分子）の構造'!K$53),'実質公債費比率（分子）の構造'!K$53,NA())</f>
        <v>897</v>
      </c>
      <c r="D50" s="173" t="e">
        <f>NA()</f>
        <v>#N/A</v>
      </c>
      <c r="E50" s="173" t="e">
        <f>NA()</f>
        <v>#N/A</v>
      </c>
      <c r="F50" s="173">
        <f>IF(ISNUMBER('実質公債費比率（分子）の構造'!L$53),'実質公債費比率（分子）の構造'!L$53,NA())</f>
        <v>963</v>
      </c>
      <c r="G50" s="173" t="e">
        <f>NA()</f>
        <v>#N/A</v>
      </c>
      <c r="H50" s="173" t="e">
        <f>NA()</f>
        <v>#N/A</v>
      </c>
      <c r="I50" s="173">
        <f>IF(ISNUMBER('実質公債費比率（分子）の構造'!M$53),'実質公債費比率（分子）の構造'!M$53,NA())</f>
        <v>991</v>
      </c>
      <c r="J50" s="173" t="e">
        <f>NA()</f>
        <v>#N/A</v>
      </c>
      <c r="K50" s="173" t="e">
        <f>NA()</f>
        <v>#N/A</v>
      </c>
      <c r="L50" s="173">
        <f>IF(ISNUMBER('実質公債費比率（分子）の構造'!N$53),'実質公債費比率（分子）の構造'!N$53,NA())</f>
        <v>1008</v>
      </c>
      <c r="M50" s="173" t="e">
        <f>NA()</f>
        <v>#N/A</v>
      </c>
      <c r="N50" s="173" t="e">
        <f>NA()</f>
        <v>#N/A</v>
      </c>
      <c r="O50" s="173">
        <f>IF(ISNUMBER('実質公債費比率（分子）の構造'!O$53),'実質公債費比率（分子）の構造'!O$53,NA())</f>
        <v>1012</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19567</v>
      </c>
      <c r="E56" s="172"/>
      <c r="F56" s="172"/>
      <c r="G56" s="172">
        <f>'将来負担比率（分子）の構造'!J$52</f>
        <v>19903</v>
      </c>
      <c r="H56" s="172"/>
      <c r="I56" s="172"/>
      <c r="J56" s="172">
        <f>'将来負担比率（分子）の構造'!K$52</f>
        <v>19416</v>
      </c>
      <c r="K56" s="172"/>
      <c r="L56" s="172"/>
      <c r="M56" s="172">
        <f>'将来負担比率（分子）の構造'!L$52</f>
        <v>20021</v>
      </c>
      <c r="N56" s="172"/>
      <c r="O56" s="172"/>
      <c r="P56" s="172">
        <f>'将来負担比率（分子）の構造'!M$52</f>
        <v>20670</v>
      </c>
    </row>
    <row r="57" spans="1:16" x14ac:dyDescent="0.15">
      <c r="A57" s="172" t="s">
        <v>41</v>
      </c>
      <c r="B57" s="172"/>
      <c r="C57" s="172"/>
      <c r="D57" s="172">
        <f>'将来負担比率（分子）の構造'!I$51</f>
        <v>528</v>
      </c>
      <c r="E57" s="172"/>
      <c r="F57" s="172"/>
      <c r="G57" s="172">
        <f>'将来負担比率（分子）の構造'!J$51</f>
        <v>463</v>
      </c>
      <c r="H57" s="172"/>
      <c r="I57" s="172"/>
      <c r="J57" s="172">
        <f>'将来負担比率（分子）の構造'!K$51</f>
        <v>413</v>
      </c>
      <c r="K57" s="172"/>
      <c r="L57" s="172"/>
      <c r="M57" s="172">
        <f>'将来負担比率（分子）の構造'!L$51</f>
        <v>338</v>
      </c>
      <c r="N57" s="172"/>
      <c r="O57" s="172"/>
      <c r="P57" s="172">
        <f>'将来負担比率（分子）の構造'!M$51</f>
        <v>258</v>
      </c>
    </row>
    <row r="58" spans="1:16" x14ac:dyDescent="0.15">
      <c r="A58" s="172" t="s">
        <v>40</v>
      </c>
      <c r="B58" s="172"/>
      <c r="C58" s="172"/>
      <c r="D58" s="172">
        <f>'将来負担比率（分子）の構造'!I$50</f>
        <v>14965</v>
      </c>
      <c r="E58" s="172"/>
      <c r="F58" s="172"/>
      <c r="G58" s="172">
        <f>'将来負担比率（分子）の構造'!J$50</f>
        <v>15808</v>
      </c>
      <c r="H58" s="172"/>
      <c r="I58" s="172"/>
      <c r="J58" s="172">
        <f>'将来負担比率（分子）の構造'!K$50</f>
        <v>15361</v>
      </c>
      <c r="K58" s="172"/>
      <c r="L58" s="172"/>
      <c r="M58" s="172">
        <f>'将来負担比率（分子）の構造'!L$50</f>
        <v>15345</v>
      </c>
      <c r="N58" s="172"/>
      <c r="O58" s="172"/>
      <c r="P58" s="172">
        <f>'将来負担比率（分子）の構造'!M$50</f>
        <v>15732</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12</v>
      </c>
      <c r="C61" s="172"/>
      <c r="D61" s="172"/>
      <c r="E61" s="172">
        <f>'将来負担比率（分子）の構造'!J$46</f>
        <v>8</v>
      </c>
      <c r="F61" s="172"/>
      <c r="G61" s="172"/>
      <c r="H61" s="172">
        <f>'将来負担比率（分子）の構造'!K$46</f>
        <v>3</v>
      </c>
      <c r="I61" s="172"/>
      <c r="J61" s="172"/>
      <c r="K61" s="172">
        <f>'将来負担比率（分子）の構造'!L$46</f>
        <v>4</v>
      </c>
      <c r="L61" s="172"/>
      <c r="M61" s="172"/>
      <c r="N61" s="172">
        <f>'将来負担比率（分子）の構造'!M$46</f>
        <v>3</v>
      </c>
      <c r="O61" s="172"/>
      <c r="P61" s="172"/>
    </row>
    <row r="62" spans="1:16" x14ac:dyDescent="0.15">
      <c r="A62" s="172" t="s">
        <v>34</v>
      </c>
      <c r="B62" s="172">
        <f>'将来負担比率（分子）の構造'!I$45</f>
        <v>3552</v>
      </c>
      <c r="C62" s="172"/>
      <c r="D62" s="172"/>
      <c r="E62" s="172">
        <f>'将来負担比率（分子）の構造'!J$45</f>
        <v>3374</v>
      </c>
      <c r="F62" s="172"/>
      <c r="G62" s="172"/>
      <c r="H62" s="172">
        <f>'将来負担比率（分子）の構造'!K$45</f>
        <v>3597</v>
      </c>
      <c r="I62" s="172"/>
      <c r="J62" s="172"/>
      <c r="K62" s="172">
        <f>'将来負担比率（分子）の構造'!L$45</f>
        <v>3275</v>
      </c>
      <c r="L62" s="172"/>
      <c r="M62" s="172"/>
      <c r="N62" s="172">
        <f>'将来負担比率（分子）の構造'!M$45</f>
        <v>3358</v>
      </c>
      <c r="O62" s="172"/>
      <c r="P62" s="172"/>
    </row>
    <row r="63" spans="1:16" x14ac:dyDescent="0.15">
      <c r="A63" s="172" t="s">
        <v>33</v>
      </c>
      <c r="B63" s="172">
        <f>'将来負担比率（分子）の構造'!I$44</f>
        <v>287</v>
      </c>
      <c r="C63" s="172"/>
      <c r="D63" s="172"/>
      <c r="E63" s="172">
        <f>'将来負担比率（分子）の構造'!J$44</f>
        <v>248</v>
      </c>
      <c r="F63" s="172"/>
      <c r="G63" s="172"/>
      <c r="H63" s="172">
        <f>'将来負担比率（分子）の構造'!K$44</f>
        <v>227</v>
      </c>
      <c r="I63" s="172"/>
      <c r="J63" s="172"/>
      <c r="K63" s="172">
        <f>'将来負担比率（分子）の構造'!L$44</f>
        <v>199</v>
      </c>
      <c r="L63" s="172"/>
      <c r="M63" s="172"/>
      <c r="N63" s="172">
        <f>'将来負担比率（分子）の構造'!M$44</f>
        <v>194</v>
      </c>
      <c r="O63" s="172"/>
      <c r="P63" s="172"/>
    </row>
    <row r="64" spans="1:16" x14ac:dyDescent="0.15">
      <c r="A64" s="172" t="s">
        <v>32</v>
      </c>
      <c r="B64" s="172">
        <f>'将来負担比率（分子）の構造'!I$43</f>
        <v>8816</v>
      </c>
      <c r="C64" s="172"/>
      <c r="D64" s="172"/>
      <c r="E64" s="172">
        <f>'将来負担比率（分子）の構造'!J$43</f>
        <v>8422</v>
      </c>
      <c r="F64" s="172"/>
      <c r="G64" s="172"/>
      <c r="H64" s="172">
        <f>'将来負担比率（分子）の構造'!K$43</f>
        <v>8351</v>
      </c>
      <c r="I64" s="172"/>
      <c r="J64" s="172"/>
      <c r="K64" s="172">
        <f>'将来負担比率（分子）の構造'!L$43</f>
        <v>8355</v>
      </c>
      <c r="L64" s="172"/>
      <c r="M64" s="172"/>
      <c r="N64" s="172">
        <f>'将来負担比率（分子）の構造'!M$43</f>
        <v>8283</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22143</v>
      </c>
      <c r="C66" s="172"/>
      <c r="D66" s="172"/>
      <c r="E66" s="172">
        <f>'将来負担比率（分子）の構造'!J$41</f>
        <v>22330</v>
      </c>
      <c r="F66" s="172"/>
      <c r="G66" s="172"/>
      <c r="H66" s="172">
        <f>'将来負担比率（分子）の構造'!K$41</f>
        <v>21513</v>
      </c>
      <c r="I66" s="172"/>
      <c r="J66" s="172"/>
      <c r="K66" s="172">
        <f>'将来負担比率（分子）の構造'!L$41</f>
        <v>22508</v>
      </c>
      <c r="L66" s="172"/>
      <c r="M66" s="172"/>
      <c r="N66" s="172">
        <f>'将来負担比率（分子）の構造'!M$41</f>
        <v>23333</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5057</v>
      </c>
      <c r="C72" s="176">
        <f>基金残高に係る経年分析!G55</f>
        <v>4960</v>
      </c>
      <c r="D72" s="176">
        <f>基金残高に係る経年分析!H55</f>
        <v>4761</v>
      </c>
    </row>
    <row r="73" spans="1:16" x14ac:dyDescent="0.15">
      <c r="A73" s="175" t="s">
        <v>77</v>
      </c>
      <c r="B73" s="176">
        <f>基金残高に係る経年分析!F56</f>
        <v>1268</v>
      </c>
      <c r="C73" s="176">
        <f>基金残高に係る経年分析!G56</f>
        <v>1269</v>
      </c>
      <c r="D73" s="176">
        <f>基金残高に係る経年分析!H56</f>
        <v>1453</v>
      </c>
    </row>
    <row r="74" spans="1:16" x14ac:dyDescent="0.15">
      <c r="A74" s="175" t="s">
        <v>78</v>
      </c>
      <c r="B74" s="176">
        <f>基金残高に係る経年分析!F57</f>
        <v>10242</v>
      </c>
      <c r="C74" s="176">
        <f>基金残高に係る経年分析!G57</f>
        <v>10262</v>
      </c>
      <c r="D74" s="176">
        <f>基金残高に係る経年分析!H57</f>
        <v>10437</v>
      </c>
    </row>
  </sheetData>
  <sheetProtection algorithmName="SHA-512" hashValue="F7XFw8dGoa3ByIovU8O0248H2fHy4kpOjmQ7pc5ktXz15kBM3yYL7xPH9TUjIa9Q+Ohz2yvnzS3iChdNmVhc6A==" saltValue="33PVw6kObJVRpvTbKjmH/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2023-03-09T05:42:58Z</cp:lastPrinted>
  <dcterms:created xsi:type="dcterms:W3CDTF">2023-02-20T04:14:23Z</dcterms:created>
  <dcterms:modified xsi:type="dcterms:W3CDTF">2023-11-24T01:53:28Z</dcterms:modified>
  <cp:category/>
</cp:coreProperties>
</file>