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aisei-nas2\share\財政調査\R6\02_7~9月\20240820_1141【茨城県市町村課_依頼（９／20〆）】令和４年度財政状況資料集の作成について（2回目・地方公会計関係～\04 確認依頼\"/>
    </mc:Choice>
  </mc:AlternateContent>
  <xr:revisionPtr revIDLastSave="0" documentId="13_ncr:1_{CD4D6EC6-06C2-4586-9F7E-D6FA4C9FE285}"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AM34" i="10"/>
  <c r="AM35" i="10" s="1"/>
  <c r="CO34" i="10" l="1"/>
</calcChain>
</file>

<file path=xl/sharedStrings.xml><?xml version="1.0" encoding="utf-8"?>
<sst xmlns="http://schemas.openxmlformats.org/spreadsheetml/2006/main" count="1143" uniqueCount="615">
  <si>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</si>
  <si>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</si>
  <si>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</si>
  <si>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</si>
  <si>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</si>
  <si>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</si>
  <si>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</si>
  <si>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</si>
  <si>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</si>
  <si>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</si>
  <si>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</si>
  <si>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</si>
  <si>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</si>
  <si>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</si>
  <si>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</si>
  <si>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</si>
  <si>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</si>
  <si>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</si>
  <si>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</si>
  <si>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</si>
  <si>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</si>
  <si>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</si>
  <si>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</si>
  <si>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</si>
  <si>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</si>
  <si>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</si>
  <si>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</si>
  <si>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</si>
  <si>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</si>
  <si>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</si>
  <si>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</si>
  <si>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</si>
  <si>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</si>
  <si>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</si>
  <si>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</si>
  <si>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</si>
  <si>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</si>
  <si>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</si>
  <si>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</si>
  <si>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</si>
  <si>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</si>
  <si>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</si>
  <si>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</si>
  <si>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</si>
  <si>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</si>
  <si>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</si>
  <si>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</si>
  <si>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</si>
  <si>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</si>
  <si>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</si>
  <si>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</si>
  <si>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</si>
  <si>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</si>
  <si>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</si>
  <si>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</si>
  <si>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</si>
  <si>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</si>
  <si>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</si>
  <si>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</si>
  <si>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</si>
  <si>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</si>
  <si>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</si>
  <si>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</si>
  <si>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</si>
  <si>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</si>
  <si>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</si>
  <si>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</si>
  <si>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</si>
  <si>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</si>
  <si>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</si>
  <si>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</si>
  <si>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</si>
  <si>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</si>
  <si>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</si>
  <si>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</si>
  <si>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</si>
  <si>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</si>
  <si>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</si>
  <si>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</si>
  <si>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</si>
  <si>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</si>
  <si>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</si>
  <si>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</si>
  <si>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</si>
  <si>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</si>
  <si>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</si>
  <si>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</si>
  <si>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</si>
  <si>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</si>
  <si>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</si>
  <si>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</si>
  <si>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</si>
  <si>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</si>
  <si>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</si>
  <si>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</si>
  <si>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</si>
  <si>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</si>
  <si>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</si>
  <si>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</si>
  <si>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</si>
  <si>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</si>
  <si>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</si>
  <si>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</si>
  <si>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</si>
  <si>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</si>
  <si>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</si>
  <si>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</si>
  <si>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</si>
  <si>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</si>
  <si>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</si>
  <si>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</si>
  <si>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</si>
  <si>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</si>
  <si>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</si>
  <si>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</si>
  <si>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</si>
  <si>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</si>
  <si>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</si>
  <si>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</si>
  <si>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</si>
  <si>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</si>
  <si>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</si>
  <si>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</si>
  <si>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</si>
  <si>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</si>
  <si>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</si>
  <si>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</si>
  <si>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</si>
  <si>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</si>
  <si>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</si>
  <si>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</si>
  <si>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</si>
  <si>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</si>
  <si>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</si>
  <si>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</si>
  <si>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</si>
  <si>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</si>
  <si>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</si>
  <si>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</si>
  <si>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</si>
  <si>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</si>
  <si>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</si>
  <si>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</si>
  <si>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</si>
  <si>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</si>
  <si>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</si>
  <si>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</si>
  <si>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</si>
  <si>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</si>
  <si>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</si>
  <si>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</si>
  <si>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</si>
  <si>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</si>
  <si>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</si>
  <si>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</si>
  <si>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</si>
  <si>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</si>
  <si>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</si>
  <si>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</si>
  <si>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</si>
  <si>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</si>
  <si>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</si>
  <si>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</si>
  <si>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</si>
  <si>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</si>
  <si>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</si>
  <si>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</si>
  <si>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</si>
  <si>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</si>
  <si>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</si>
  <si>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</si>
  <si>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</si>
  <si>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</si>
  <si>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</si>
  <si>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</si>
  <si>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</si>
  <si>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</si>
  <si>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</si>
  <si>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</si>
  <si>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</si>
  <si>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</si>
  <si>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</si>
  <si>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</si>
  <si>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</si>
  <si>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</si>
  <si>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</si>
  <si>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</si>
  <si>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</si>
  <si>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</si>
  <si>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</si>
  <si>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</si>
  <si>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</si>
  <si>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</si>
  <si>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</si>
  <si>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</si>
  <si>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</si>
  <si>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</si>
  <si>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</si>
  <si>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</si>
  <si>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</si>
  <si>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</si>
  <si>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</si>
  <si>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</si>
  <si>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</si>
  <si>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</si>
  <si>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</si>
  <si>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</si>
  <si>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</si>
  <si>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</si>
  <si>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</si>
  <si>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</si>
  <si>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</si>
  <si>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</si>
  <si>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</si>
  <si>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</si>
  <si>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</si>
  <si>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</si>
  <si>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</si>
  <si>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</si>
  <si>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</si>
  <si>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</si>
  <si>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</si>
  <si>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</si>
  <si>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</si>
  <si>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</si>
  <si>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</si>
  <si>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</si>
  <si>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</si>
  <si>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</si>
  <si>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</si>
  <si>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</si>
  <si>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</si>
  <si>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</si>
  <si>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</si>
  <si>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</si>
  <si>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</si>
  <si>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</si>
  <si>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</si>
  <si>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</si>
  <si>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</si>
  <si>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</si>
  <si>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</si>
  <si>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</si>
  <si>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</si>
  <si>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</si>
  <si>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</si>
  <si>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</si>
  <si>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</si>
  <si>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</si>
  <si>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</si>
  <si>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</si>
  <si>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</si>
  <si>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</si>
  <si>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</si>
  <si>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</si>
  <si>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</si>
  <si>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</si>
  <si>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</si>
  <si>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</si>
  <si>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</si>
  <si>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</si>
  <si>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</si>
  <si>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</si>
  <si>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</si>
  <si>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</si>
  <si>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</si>
  <si>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</si>
  <si>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</si>
  <si>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</si>
  <si>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</si>
  <si>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</si>
  <si>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</si>
  <si>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</si>
  <si>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</si>
  <si>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</si>
  <si>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</si>
  <si>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</si>
  <si>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</si>
  <si>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</si>
  <si>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</si>
  <si>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</si>
  <si>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</si>
  <si>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</si>
  <si>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</si>
  <si>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</si>
  <si>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</si>
  <si>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</si>
  <si>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</si>
  <si>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</si>
  <si>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</si>
  <si>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</si>
  <si>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</si>
  <si>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</si>
  <si>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</si>
  <si>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</si>
  <si>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</si>
  <si>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</si>
  <si>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</si>
  <si>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</si>
  <si>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</si>
  <si>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</si>
  <si>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</si>
  <si>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</si>
  <si>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</si>
  <si>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</si>
  <si>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</si>
  <si>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</si>
  <si>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</si>
  <si>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</si>
  <si>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</si>
  <si>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</si>
  <si>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</si>
  <si>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</si>
  <si>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</si>
  <si>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</si>
  <si>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</si>
  <si>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</si>
  <si>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</si>
  <si>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</si>
  <si>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</si>
  <si>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</si>
  <si>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</si>
  <si>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</si>
  <si>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</si>
  <si>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</si>
  <si>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</si>
  <si>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</si>
  <si>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</si>
  <si>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</si>
  <si>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</si>
  <si>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</si>
  <si>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</si>
  <si>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</si>
  <si>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</si>
  <si>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</si>
  <si>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</si>
  <si>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</si>
  <si>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</si>
  <si>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</si>
  <si>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</si>
  <si>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</si>
  <si>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</si>
  <si>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</si>
  <si>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</si>
  <si>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</si>
  <si>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</si>
  <si>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</si>
  <si>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</si>
  <si>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</si>
  <si>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</si>
  <si>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</si>
  <si>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</si>
  <si>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</si>
  <si>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</si>
  <si>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</si>
  <si>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</si>
  <si>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</si>
  <si>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</si>
  <si>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</si>
  <si>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</si>
  <si>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</si>
  <si>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</si>
  <si>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</si>
  <si>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</si>
  <si>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</si>
  <si>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</si>
  <si>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</si>
  <si>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</si>
  <si>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</si>
  <si>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</si>
  <si>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</si>
  <si>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</si>
  <si>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</si>
  <si>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</si>
  <si>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</si>
  <si>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</si>
  <si>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</si>
  <si>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</si>
  <si>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</si>
  <si>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</si>
  <si>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</si>
  <si>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</si>
  <si>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</si>
  <si>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</si>
  <si>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</si>
  <si>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</si>
  <si>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</si>
  <si>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</si>
  <si>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</si>
  <si>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</si>
  <si>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</si>
  <si>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</si>
  <si>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</si>
  <si>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</si>
  <si>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</si>
  <si>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</si>
  <si>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</si>
  <si>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</si>
  <si>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</si>
  <si>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</si>
  <si>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</si>
  <si>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</si>
  <si>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</si>
  <si>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</si>
  <si>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</si>
  <si>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</si>
  <si>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</si>
  <si>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</si>
  <si>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</si>
  <si>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</si>
  <si>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</si>
  <si>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</si>
  <si>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</si>
  <si>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</si>
  <si>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</si>
  <si>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</si>
  <si>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</si>
  <si>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</si>
  <si>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</si>
  <si>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</si>
  <si>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</si>
  <si>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</si>
  <si>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</si>
  <si>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</si>
  <si>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</si>
  <si>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</si>
  <si>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</si>
  <si>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</si>
  <si>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</si>
  <si>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</si>
  <si>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</si>
  <si>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</si>
  <si>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</si>
  <si>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</si>
  <si>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</si>
  <si>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</si>
  <si>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</si>
  <si>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</si>
  <si>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</si>
  <si>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</si>
  <si>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</si>
  <si>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</si>
  <si>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</si>
  <si>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</si>
  <si>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</si>
  <si>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</si>
  <si>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</si>
  <si>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</si>
  <si>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</si>
  <si>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</si>
  <si>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</si>
  <si>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</si>
  <si>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</si>
  <si>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</si>
  <si>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</si>
  <si>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</si>
  <si>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</si>
  <si>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</si>
  <si>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</si>
  <si>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</si>
  <si>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</si>
  <si>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</si>
  <si>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</si>
  <si>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</si>
  <si>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</si>
  <si>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</si>
  <si>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</si>
  <si>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</si>
  <si>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</si>
  <si>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</si>
  <si>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</si>
  <si>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</si>
  <si>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</si>
  <si>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</si>
  <si>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</si>
  <si>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</si>
  <si>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</si>
  <si>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</si>
  <si>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</si>
  <si>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</si>
  <si>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</si>
  <si>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</si>
  <si>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</si>
  <si>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</si>
  <si>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</si>
  <si>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</si>
  <si>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</si>
  <si>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</si>
  <si>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</si>
  <si>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</si>
  <si>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</si>
  <si>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</si>
  <si>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</si>
  <si>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</si>
  <si>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</si>
  <si>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</si>
  <si>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</si>
  <si>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</si>
  <si>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</si>
  <si>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</si>
  <si>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</si>
  <si>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</si>
  <si>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</si>
  <si>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</si>
  <si>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</si>
  <si>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</si>
  <si>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</si>
  <si>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</si>
  <si>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</si>
  <si>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</si>
  <si>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</si>
  <si>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</si>
  <si>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</si>
  <si>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</si>
  <si>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</si>
  <si>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</si>
  <si>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</si>
  <si>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</si>
  <si>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</si>
  <si>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</si>
  <si>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</si>
  <si>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</si>
  <si>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</si>
  <si>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</si>
  <si>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</si>
  <si>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</si>
  <si>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</si>
  <si>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</si>
  <si>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</si>
  <si>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</si>
  <si>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</si>
  <si>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</si>
  <si>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</si>
  <si>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</si>
  <si>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</si>
  <si>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</si>
  <si>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</si>
  <si>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</si>
  <si>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</si>
  <si>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</si>
  <si>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</si>
  <si>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</si>
  <si>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</si>
  <si>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</si>
  <si>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</si>
  <si>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</si>
  <si>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</si>
  <si>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</si>
  <si>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</si>
  <si>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</si>
  <si>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</si>
  <si>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</si>
  <si>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</si>
  <si>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</si>
  <si>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</si>
  <si>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</si>
  <si>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3.63</t>
  </si>
  <si>
    <t>▲ 6.54</t>
  </si>
  <si>
    <t>▲ 1.27</t>
  </si>
  <si>
    <t>▲ 0.26</t>
  </si>
  <si>
    <t>水道事業会計</t>
  </si>
  <si>
    <t>一般会計</t>
  </si>
  <si>
    <t>下水道事業会計</t>
  </si>
  <si>
    <t>介護保険特別会計（保険事業勘定）</t>
  </si>
  <si>
    <t>農業集落排水事業特別会計</t>
  </si>
  <si>
    <t>後期高齢者医療特別会計</t>
  </si>
  <si>
    <t>国民健康保険特別会計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</si>
  <si>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</si>
  <si>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</si>
  <si>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</si>
  <si>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</si>
  <si>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</si>
  <si>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</si>
  <si>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</si>
  <si>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</si>
  <si>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</si>
  <si>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</si>
  <si>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</si>
  <si>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</si>
  <si>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</si>
  <si>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</si>
  <si>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</si>
  <si>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大洗、鉾田、水戸環境組合（一般会計）</t>
    <rPh sb="0" eb="2">
      <t>オオアライ</t>
    </rPh>
    <rPh sb="3" eb="5">
      <t>ホコタ</t>
    </rPh>
    <rPh sb="6" eb="12">
      <t>ミトカンキョウクミアイ</t>
    </rPh>
    <rPh sb="13" eb="17">
      <t>イッパンカイケイ</t>
    </rPh>
    <phoneticPr fontId="2"/>
  </si>
  <si>
    <t>-</t>
    <phoneticPr fontId="2"/>
  </si>
  <si>
    <t>-</t>
    <phoneticPr fontId="2"/>
  </si>
  <si>
    <t>鹿行広域事務組合（一般会計）</t>
    <rPh sb="0" eb="8">
      <t>ロッコウコウイキジムクミアイ</t>
    </rPh>
    <rPh sb="9" eb="13">
      <t>イッパンカイケイ</t>
    </rPh>
    <phoneticPr fontId="2"/>
  </si>
  <si>
    <t>鹿行広域事務組合（養護老人ホーム事業特別会計）</t>
    <rPh sb="0" eb="8">
      <t>ロッコウコウイキジムクミアイ</t>
    </rPh>
    <rPh sb="9" eb="11">
      <t>ヨウゴ</t>
    </rPh>
    <rPh sb="11" eb="13">
      <t>ロウジン</t>
    </rPh>
    <rPh sb="16" eb="18">
      <t>ジギョウ</t>
    </rPh>
    <rPh sb="18" eb="20">
      <t>トクベツ</t>
    </rPh>
    <rPh sb="20" eb="22">
      <t>カイケイ</t>
    </rPh>
    <phoneticPr fontId="2"/>
  </si>
  <si>
    <t>鹿行広域事務組合（消防特別会計）</t>
    <rPh sb="0" eb="8">
      <t>ロッコウコウイキジムクミアイ</t>
    </rPh>
    <rPh sb="9" eb="11">
      <t>ショウボウ</t>
    </rPh>
    <rPh sb="11" eb="13">
      <t>トクベツ</t>
    </rPh>
    <rPh sb="13" eb="15">
      <t>カイケイ</t>
    </rPh>
    <phoneticPr fontId="2"/>
  </si>
  <si>
    <t>鹿行広域事務組合（火葬場事業特別会計）</t>
    <rPh sb="0" eb="8">
      <t>ロッコウコウイキジムクミアイ</t>
    </rPh>
    <rPh sb="9" eb="12">
      <t>カソウバ</t>
    </rPh>
    <rPh sb="12" eb="14">
      <t>ジギョウ</t>
    </rPh>
    <rPh sb="14" eb="16">
      <t>トクベツ</t>
    </rPh>
    <rPh sb="16" eb="18">
      <t>カイケイ</t>
    </rPh>
    <phoneticPr fontId="2"/>
  </si>
  <si>
    <t>鹿行広域事務組合（審査会事業特別会計）</t>
    <rPh sb="0" eb="8">
      <t>ロッコウコウイキジムクミアイ</t>
    </rPh>
    <rPh sb="9" eb="12">
      <t>シンサカイ</t>
    </rPh>
    <rPh sb="12" eb="14">
      <t>ジギョウ</t>
    </rPh>
    <rPh sb="14" eb="16">
      <t>トクベツ</t>
    </rPh>
    <rPh sb="16" eb="18">
      <t>カイケイ</t>
    </rPh>
    <phoneticPr fontId="2"/>
  </si>
  <si>
    <t>茨城県市町村総合事務組合（一般会計）</t>
    <rPh sb="0" eb="12">
      <t>イバラキケンシチョウソンソウゴウジムクミアイ</t>
    </rPh>
    <rPh sb="13" eb="17">
      <t>イッパンカイケイ</t>
    </rPh>
    <phoneticPr fontId="2"/>
  </si>
  <si>
    <t>茨城県市町村総合事務組合（県民交通災害共済事業特別会計）</t>
    <rPh sb="0" eb="12">
      <t>イバラキケンシチョウソンソウゴウジムクミアイ</t>
    </rPh>
    <rPh sb="13" eb="21">
      <t>ケンミンコウツウサイガイキョウサイ</t>
    </rPh>
    <rPh sb="21" eb="27">
      <t>ジギョウトクベツカイケイ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</si>
  <si>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</si>
  <si>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10">
      <t>イバラキケンコウキコウレイシャイリョウ</t>
    </rPh>
    <rPh sb="10" eb="14">
      <t>コウイキレンゴウ</t>
    </rPh>
    <rPh sb="15" eb="19">
      <t>イッパンカイケイ</t>
    </rPh>
    <phoneticPr fontId="2"/>
  </si>
  <si>
    <t>茨城県後期高齢者医療広域連合（後期高齢医療特別会計）</t>
    <rPh sb="0" eb="10">
      <t>イバラキケンコウキコウレイシャイリョウ</t>
    </rPh>
    <rPh sb="10" eb="14">
      <t>コウイキレンゴウ</t>
    </rPh>
    <rPh sb="15" eb="25">
      <t>コウキコウレイイリョウトクベツカイケイ</t>
    </rPh>
    <phoneticPr fontId="2"/>
  </si>
  <si>
    <t>鉾田・大洗広域事務組合（一般会計）</t>
    <rPh sb="0" eb="2">
      <t>ホコタ</t>
    </rPh>
    <rPh sb="3" eb="5">
      <t>オオアライ</t>
    </rPh>
    <rPh sb="5" eb="11">
      <t>コウイキジムクミアイ</t>
    </rPh>
    <rPh sb="12" eb="16">
      <t>イッパンカイケイ</t>
    </rPh>
    <phoneticPr fontId="2"/>
  </si>
  <si>
    <t>鉾田市健康づくり財団</t>
    <rPh sb="0" eb="5">
      <t>ホコタシケンコウ</t>
    </rPh>
    <rPh sb="8" eb="10">
      <t>ザイダン</t>
    </rPh>
    <phoneticPr fontId="2"/>
  </si>
  <si>
    <t>公共施設整備基金</t>
    <rPh sb="0" eb="8">
      <t>コウキョウシセツセイビキキン</t>
    </rPh>
    <phoneticPr fontId="5"/>
  </si>
  <si>
    <t>地域づくり基金</t>
    <rPh sb="0" eb="2">
      <t>チイキ</t>
    </rPh>
    <rPh sb="5" eb="7">
      <t>キキン</t>
    </rPh>
    <phoneticPr fontId="5"/>
  </si>
  <si>
    <t>ふるさと創生事業基金</t>
    <rPh sb="4" eb="6">
      <t>ソウセイ</t>
    </rPh>
    <rPh sb="6" eb="10">
      <t>ジギョウキキン</t>
    </rPh>
    <phoneticPr fontId="5"/>
  </si>
  <si>
    <t>子育て支援基金</t>
    <rPh sb="0" eb="2">
      <t>コソダ</t>
    </rPh>
    <rPh sb="3" eb="7">
      <t>シエンキキン</t>
    </rPh>
    <phoneticPr fontId="5"/>
  </si>
  <si>
    <t>地域雇用創出推進基金</t>
    <rPh sb="0" eb="6">
      <t>チイキコヨウ</t>
    </rPh>
    <rPh sb="6" eb="10">
      <t>スイシンキキン</t>
    </rPh>
    <phoneticPr fontId="5"/>
  </si>
  <si>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</si>
  <si>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</si>
  <si>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</si>
  <si>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</si>
  <si>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</si>
  <si>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</si>
  <si>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</si>
  <si>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</si>
  <si>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</si>
  <si>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</si>
  <si>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</si>
  <si>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の将来負担比率は、平成29年度以降ゼロとなっている。これは充当可能基金をしっかりと蓄えてきたこと、また、交付税措置率の高い地方債を有効に活用しているため基準財政需要額算入額を多く確保できていることが要因となっている。しかしながら、令和5年度以降も統合小学校整備や広域ごみ処理施設建設事業など大規模建設事業が控えており、地方債現在高の増加が見込まれる一方で、普通交付税の減少等により標準財政規模も減少し将来負担比率は増加していくことが見込まれる。今後とも事業の精査や特定財源の確保に努め健全な財政運営に努めていく。
　有形固定資産減価償却率については、現在は類似団体平均を下回る状況であり、今後数年は施設の集約化や老朽化施設の除却により減少していくことが見込まれる。今後も公共施設個別施設計画に基づき効率的な施設マネジメントに努めていく。</t>
    <phoneticPr fontId="5"/>
  </si>
  <si>
    <t>　本市の将来負担比率は平成29年度以降ゼロであるため左記のグラフにおいて記載はない。上記と同様、令和5年度以降に控える大規模建設事業や標準財政規模の減少も見込まれることから事業の精査や特定財源の確保により健全な財政運営に努めていく。
　実質公債費比率については年々増加傾向にある。要因としては統合小学校整備や道路長寿命化工事等による地方債発行額の増加に伴い元利償還金が年々増加しているためである。分母要素である普通交付税や臨時財政対策債についても減少していくことが見込まれるため、公債費により市財政がひっ迫されないよう、元利償還金の平準化等を図り市民サービスの低下を招くことの無いよう努める。</t>
    <rPh sb="11" eb="13">
      <t>ヘイセイ</t>
    </rPh>
    <rPh sb="15" eb="17">
      <t>ネンド</t>
    </rPh>
    <rPh sb="26" eb="28">
      <t>サキ</t>
    </rPh>
    <rPh sb="36" eb="38">
      <t>キサイ</t>
    </rPh>
    <rPh sb="42" eb="44">
      <t>ジョウキ</t>
    </rPh>
    <rPh sb="45" eb="47">
      <t>ドウヨウ</t>
    </rPh>
    <rPh sb="48" eb="50">
      <t>レイワ</t>
    </rPh>
    <rPh sb="51" eb="53">
      <t>ネンド</t>
    </rPh>
    <rPh sb="53" eb="55">
      <t>イコウ</t>
    </rPh>
    <rPh sb="56" eb="57">
      <t>ヒカ</t>
    </rPh>
    <rPh sb="59" eb="62">
      <t>ダイキボ</t>
    </rPh>
    <rPh sb="62" eb="66">
      <t>ケンセツジギョウ</t>
    </rPh>
    <rPh sb="67" eb="69">
      <t>ヒョウジュン</t>
    </rPh>
    <rPh sb="69" eb="71">
      <t>ザイセイ</t>
    </rPh>
    <rPh sb="71" eb="73">
      <t>キボ</t>
    </rPh>
    <rPh sb="74" eb="76">
      <t>ゲンショウ</t>
    </rPh>
    <rPh sb="77" eb="79">
      <t>ミコ</t>
    </rPh>
    <rPh sb="86" eb="88">
      <t>ジギョウ</t>
    </rPh>
    <rPh sb="89" eb="91">
      <t>セイサ</t>
    </rPh>
    <rPh sb="92" eb="94">
      <t>トクテイ</t>
    </rPh>
    <rPh sb="94" eb="96">
      <t>ザイゲン</t>
    </rPh>
    <rPh sb="97" eb="99">
      <t>カクホ</t>
    </rPh>
    <rPh sb="102" eb="104">
      <t>ケンゼン</t>
    </rPh>
    <rPh sb="105" eb="107">
      <t>ザイセイ</t>
    </rPh>
    <rPh sb="107" eb="109">
      <t>ウンエイ</t>
    </rPh>
    <rPh sb="110" eb="111">
      <t>ツト</t>
    </rPh>
    <rPh sb="118" eb="120">
      <t>ジッシツ</t>
    </rPh>
    <rPh sb="120" eb="122">
      <t>コウサイ</t>
    </rPh>
    <rPh sb="122" eb="123">
      <t>ヒ</t>
    </rPh>
    <rPh sb="123" eb="125">
      <t>ヒリツ</t>
    </rPh>
    <rPh sb="130" eb="132">
      <t>ネンネン</t>
    </rPh>
    <rPh sb="132" eb="134">
      <t>ゾウカ</t>
    </rPh>
    <rPh sb="134" eb="136">
      <t>ケイコウ</t>
    </rPh>
    <rPh sb="140" eb="142">
      <t>ヨウイン</t>
    </rPh>
    <rPh sb="146" eb="148">
      <t>トウゴウ</t>
    </rPh>
    <rPh sb="148" eb="151">
      <t>ショウガッコウ</t>
    </rPh>
    <rPh sb="151" eb="153">
      <t>セイビ</t>
    </rPh>
    <rPh sb="154" eb="160">
      <t>ドウロチョウジュミョウカ</t>
    </rPh>
    <rPh sb="160" eb="162">
      <t>コウジ</t>
    </rPh>
    <rPh sb="162" eb="163">
      <t>トウ</t>
    </rPh>
    <rPh sb="166" eb="169">
      <t>チホウサイ</t>
    </rPh>
    <rPh sb="169" eb="172">
      <t>ハッコウガク</t>
    </rPh>
    <rPh sb="173" eb="175">
      <t>ゾウカ</t>
    </rPh>
    <rPh sb="176" eb="177">
      <t>トモナ</t>
    </rPh>
    <rPh sb="178" eb="180">
      <t>ガンリ</t>
    </rPh>
    <rPh sb="180" eb="183">
      <t>ショウカンキン</t>
    </rPh>
    <rPh sb="184" eb="186">
      <t>ネンネン</t>
    </rPh>
    <rPh sb="186" eb="188">
      <t>ゾウカ</t>
    </rPh>
    <rPh sb="198" eb="200">
      <t>ブンボ</t>
    </rPh>
    <rPh sb="200" eb="202">
      <t>ヨウソ</t>
    </rPh>
    <rPh sb="205" eb="207">
      <t>フツウ</t>
    </rPh>
    <rPh sb="207" eb="210">
      <t>コウフゼイ</t>
    </rPh>
    <rPh sb="211" eb="213">
      <t>リンジ</t>
    </rPh>
    <rPh sb="213" eb="215">
      <t>ザイセイ</t>
    </rPh>
    <rPh sb="215" eb="217">
      <t>タイサク</t>
    </rPh>
    <rPh sb="217" eb="218">
      <t>サイ</t>
    </rPh>
    <rPh sb="223" eb="225">
      <t>ゲンショウ</t>
    </rPh>
    <rPh sb="232" eb="234">
      <t>ミコ</t>
    </rPh>
    <rPh sb="240" eb="243">
      <t>コウサイヒ</t>
    </rPh>
    <rPh sb="246" eb="249">
      <t>シザイセイ</t>
    </rPh>
    <rPh sb="252" eb="253">
      <t>パク</t>
    </rPh>
    <rPh sb="260" eb="262">
      <t>ガンリ</t>
    </rPh>
    <rPh sb="262" eb="265">
      <t>ショウカンキン</t>
    </rPh>
    <rPh sb="266" eb="269">
      <t>ヘイジュンカ</t>
    </rPh>
    <rPh sb="269" eb="270">
      <t>トウ</t>
    </rPh>
    <rPh sb="271" eb="272">
      <t>ハカ</t>
    </rPh>
    <rPh sb="273" eb="275">
      <t>シミン</t>
    </rPh>
    <rPh sb="280" eb="282">
      <t>テイカ</t>
    </rPh>
    <rPh sb="283" eb="284">
      <t>マネ</t>
    </rPh>
    <rPh sb="288" eb="289">
      <t>ナ</t>
    </rPh>
    <rPh sb="292" eb="29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</si>
</sst>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E727-4DD7-A2A6-AE67ECC8FE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83206</c:v>
                </c:pt>
                <c:pt idx="1">
                  <c:v>57152</c:v>
                </c:pt>
                <c:pt idx="2">
                  <c:v>106347</c:v>
                </c:pt>
                <c:pt idx="3">
                  <c:v>111325</c:v>
                </c:pt>
                <c:pt idx="4">
                  <c:v>65922</c:v>
                </c:pt>
              </c:numCache>
            </c:numRef>
          </c:val>
          <c:smooth val="0"/>
          <c:extLst>
            <c:ext xmlns:c16="http://schemas.microsoft.com/office/drawing/2014/chart" uri="{C3380CC4-5D6E-409C-BE32-E72D297353CC}">
              <c16:uniqueId val="{00000001-E727-4DD7-A2A6-AE67ECC8FE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6.43</c:v>
                </c:pt>
                <c:pt idx="1">
                  <c:v>5.79</c:v>
                </c:pt>
                <c:pt idx="2">
                  <c:v>7.09</c:v>
                </c:pt>
                <c:pt idx="3">
                  <c:v>7.08</c:v>
                </c:pt>
                <c:pt idx="4">
                  <c:v>9.24</c:v>
                </c:pt>
              </c:numCache>
            </c:numRef>
          </c:val>
          <c:extLst>
            <c:ext xmlns:c16="http://schemas.microsoft.com/office/drawing/2014/chart" uri="{C3380CC4-5D6E-409C-BE32-E72D297353CC}">
              <c16:uniqueId val="{00000000-6C5E-45CD-B484-A5998FFC3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44.84</c:v>
                </c:pt>
                <c:pt idx="1">
                  <c:v>38.729999999999997</c:v>
                </c:pt>
                <c:pt idx="2">
                  <c:v>37.229999999999997</c:v>
                </c:pt>
                <c:pt idx="3">
                  <c:v>34.799999999999997</c:v>
                </c:pt>
                <c:pt idx="4">
                  <c:v>33.46</c:v>
                </c:pt>
              </c:numCache>
            </c:numRef>
          </c:val>
          <c:extLst>
            <c:ext xmlns:c16="http://schemas.microsoft.com/office/drawing/2014/chart" uri="{C3380CC4-5D6E-409C-BE32-E72D297353CC}">
              <c16:uniqueId val="{00000001-6C5E-45CD-B484-A5998FFC3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-3.63</c:v>
                </c:pt>
                <c:pt idx="1">
                  <c:v>-6.54</c:v>
                </c:pt>
                <c:pt idx="2">
                  <c:v>0.69</c:v>
                </c:pt>
                <c:pt idx="3">
                  <c:v>-1.27</c:v>
                </c:pt>
                <c:pt idx="4">
                  <c:v>-0.26</c:v>
                </c:pt>
              </c:numCache>
            </c:numRef>
          </c:val>
          <c:smooth val="0"/>
          <c:extLst>
            <c:ext xmlns:c16="http://schemas.microsoft.com/office/drawing/2014/chart" uri="{C3380CC4-5D6E-409C-BE32-E72D297353CC}">
              <c16:uniqueId val="{00000002-6C5E-45CD-B484-A5998FFC3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0.17</c:v>
                </c:pt>
                <c:pt idx="2">
                  <c:v>#N/A</c:v>
                </c:pt>
                <c:pt idx="3">
                  <c:v>2.1</c:v>
                </c:pt>
                <c:pt idx="4">
                  <c:v>0</c:v>
                </c:pt>
                <c:pt idx="5">
                  <c:v>0</c:v>
                </c:pt>
                <c:pt idx="6">
                  <c:v>0</c:v>
                </c:pt>
                <c:pt idx="7">
                  <c:v>0</c:v>
                </c:pt>
                <c:pt idx="8">
                  <c:v>0</c:v>
                </c:pt>
                <c:pt idx="9">
                  <c:v>0</c:v>
                </c:pt>
              </c:numCache>
            </c:numRef>
          </c:val>
          <c:extLst>
            <c:ext xmlns:c16="http://schemas.microsoft.com/office/drawing/2014/chart" uri="{C3380CC4-5D6E-409C-BE32-E72D297353CC}">
              <c16:uniqueId val="{00000000-65A6-4345-A9F9-AD61CFFBFF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A6-4345-A9F9-AD61CFFBFF4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0.06</c:v>
                </c:pt>
                <c:pt idx="8">
                  <c:v>#N/A</c:v>
                </c:pt>
                <c:pt idx="9">
                  <c:v>0.04</c:v>
                </c:pt>
              </c:numCache>
            </c:numRef>
          </c:val>
          <c:extLst>
            <c:ext xmlns:c16="http://schemas.microsoft.com/office/drawing/2014/chart" uri="{C3380CC4-5D6E-409C-BE32-E72D297353CC}">
              <c16:uniqueId val="{00000002-65A6-4345-A9F9-AD61CFFBFF4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1</c:v>
                </c:pt>
                <c:pt idx="4">
                  <c:v>#N/A</c:v>
                </c:pt>
                <c:pt idx="5">
                  <c:v>1.1100000000000001</c:v>
                </c:pt>
                <c:pt idx="6">
                  <c:v>#N/A</c:v>
                </c:pt>
                <c:pt idx="7">
                  <c:v>1.75</c:v>
                </c:pt>
                <c:pt idx="8">
                  <c:v>#N/A</c:v>
                </c:pt>
                <c:pt idx="9">
                  <c:v>0.05</c:v>
                </c:pt>
              </c:numCache>
            </c:numRef>
          </c:val>
          <c:extLst>
            <c:ext xmlns:c16="http://schemas.microsoft.com/office/drawing/2014/chart" uri="{C3380CC4-5D6E-409C-BE32-E72D297353CC}">
              <c16:uniqueId val="{00000003-65A6-4345-A9F9-AD61CFFBFF4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0.01</c:v>
                </c:pt>
                <c:pt idx="4">
                  <c:v>#N/A</c:v>
                </c:pt>
                <c:pt idx="5">
                  <c:v>0.03</c:v>
                </c:pt>
                <c:pt idx="6">
                  <c:v>#N/A</c:v>
                </c:pt>
                <c:pt idx="7">
                  <c:v>0</c:v>
                </c:pt>
                <c:pt idx="8">
                  <c:v>#N/A</c:v>
                </c:pt>
                <c:pt idx="9">
                  <c:v>0.1</c:v>
                </c:pt>
              </c:numCache>
            </c:numRef>
          </c:val>
          <c:extLst>
            <c:ext xmlns:c16="http://schemas.microsoft.com/office/drawing/2014/chart" uri="{C3380CC4-5D6E-409C-BE32-E72D297353CC}">
              <c16:uniqueId val="{00000004-65A6-4345-A9F9-AD61CFFBFF4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0.1</c:v>
                </c:pt>
                <c:pt idx="4">
                  <c:v>#N/A</c:v>
                </c:pt>
                <c:pt idx="5">
                  <c:v>0.12</c:v>
                </c:pt>
                <c:pt idx="6">
                  <c:v>#N/A</c:v>
                </c:pt>
                <c:pt idx="7">
                  <c:v>0.09</c:v>
                </c:pt>
                <c:pt idx="8">
                  <c:v>#N/A</c:v>
                </c:pt>
                <c:pt idx="9">
                  <c:v>0.11</c:v>
                </c:pt>
              </c:numCache>
            </c:numRef>
          </c:val>
          <c:extLst>
            <c:ext xmlns:c16="http://schemas.microsoft.com/office/drawing/2014/chart" uri="{C3380CC4-5D6E-409C-BE32-E72D297353CC}">
              <c16:uniqueId val="{00000005-65A6-4345-A9F9-AD61CFFBFF4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1.0900000000000001</c:v>
                </c:pt>
                <c:pt idx="2">
                  <c:v>#N/A</c:v>
                </c:pt>
                <c:pt idx="3">
                  <c:v>1.03</c:v>
                </c:pt>
                <c:pt idx="4">
                  <c:v>#N/A</c:v>
                </c:pt>
                <c:pt idx="5">
                  <c:v>0.62</c:v>
                </c:pt>
                <c:pt idx="6">
                  <c:v>#N/A</c:v>
                </c:pt>
                <c:pt idx="7">
                  <c:v>0.65</c:v>
                </c:pt>
                <c:pt idx="8">
                  <c:v>#N/A</c:v>
                </c:pt>
                <c:pt idx="9">
                  <c:v>1.72</c:v>
                </c:pt>
              </c:numCache>
            </c:numRef>
          </c:val>
          <c:extLst>
            <c:ext xmlns:c16="http://schemas.microsoft.com/office/drawing/2014/chart" uri="{C3380CC4-5D6E-409C-BE32-E72D297353CC}">
              <c16:uniqueId val="{00000006-65A6-4345-A9F9-AD61CFFBFF4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2.29</c:v>
                </c:pt>
                <c:pt idx="6">
                  <c:v>#N/A</c:v>
                </c:pt>
                <c:pt idx="7">
                  <c:v>2.2400000000000002</c:v>
                </c:pt>
                <c:pt idx="8">
                  <c:v>#N/A</c:v>
                </c:pt>
                <c:pt idx="9">
                  <c:v>2.2999999999999998</c:v>
                </c:pt>
              </c:numCache>
            </c:numRef>
          </c:val>
          <c:extLst>
            <c:ext xmlns:c16="http://schemas.microsoft.com/office/drawing/2014/chart" uri="{C3380CC4-5D6E-409C-BE32-E72D297353CC}">
              <c16:uniqueId val="{00000007-65A6-4345-A9F9-AD61CFFBFF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6.42</c:v>
                </c:pt>
                <c:pt idx="2">
                  <c:v>#N/A</c:v>
                </c:pt>
                <c:pt idx="3">
                  <c:v>5.78</c:v>
                </c:pt>
                <c:pt idx="4">
                  <c:v>#N/A</c:v>
                </c:pt>
                <c:pt idx="5">
                  <c:v>7.08</c:v>
                </c:pt>
                <c:pt idx="6">
                  <c:v>#N/A</c:v>
                </c:pt>
                <c:pt idx="7">
                  <c:v>7.08</c:v>
                </c:pt>
                <c:pt idx="8">
                  <c:v>#N/A</c:v>
                </c:pt>
                <c:pt idx="9">
                  <c:v>9.23</c:v>
                </c:pt>
              </c:numCache>
            </c:numRef>
          </c:val>
          <c:extLst>
            <c:ext xmlns:c16="http://schemas.microsoft.com/office/drawing/2014/chart" uri="{C3380CC4-5D6E-409C-BE32-E72D297353CC}">
              <c16:uniqueId val="{00000008-65A6-4345-A9F9-AD61CFFBFF4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9.5399999999999991</c:v>
                </c:pt>
                <c:pt idx="2">
                  <c:v>#N/A</c:v>
                </c:pt>
                <c:pt idx="3">
                  <c:v>9.77</c:v>
                </c:pt>
                <c:pt idx="4">
                  <c:v>#N/A</c:v>
                </c:pt>
                <c:pt idx="5">
                  <c:v>9.68</c:v>
                </c:pt>
                <c:pt idx="6">
                  <c:v>#N/A</c:v>
                </c:pt>
                <c:pt idx="7">
                  <c:v>9.68</c:v>
                </c:pt>
                <c:pt idx="8">
                  <c:v>#N/A</c:v>
                </c:pt>
                <c:pt idx="9">
                  <c:v>9.5</c:v>
                </c:pt>
              </c:numCache>
            </c:numRef>
          </c:val>
          <c:extLst>
            <c:ext xmlns:c16="http://schemas.microsoft.com/office/drawing/2014/chart" uri="{C3380CC4-5D6E-409C-BE32-E72D297353CC}">
              <c16:uniqueId val="{00000009-65A6-4345-A9F9-AD61CFFBFF4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1877</c:v>
                </c:pt>
                <c:pt idx="5">
                  <c:v>1894</c:v>
                </c:pt>
                <c:pt idx="8">
                  <c:v>1864</c:v>
                </c:pt>
                <c:pt idx="11">
                  <c:v>1818</c:v>
                </c:pt>
                <c:pt idx="14">
                  <c:v>1753</c:v>
                </c:pt>
              </c:numCache>
            </c:numRef>
          </c:val>
          <c:extLst>
            <c:ext xmlns:c16="http://schemas.microsoft.com/office/drawing/2014/chart" uri="{C3380CC4-5D6E-409C-BE32-E72D297353CC}">
              <c16:uniqueId val="{00000000-9BFF-428D-8C07-5BE09E23E4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FF-428D-8C07-5BE09E23E4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FF-428D-8C07-5BE09E23E4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c:v>
                </c:pt>
                <c:pt idx="3">
                  <c:v>47</c:v>
                </c:pt>
                <c:pt idx="6">
                  <c:v>42</c:v>
                </c:pt>
                <c:pt idx="9">
                  <c:v>40</c:v>
                </c:pt>
                <c:pt idx="12">
                  <c:v>45</c:v>
                </c:pt>
              </c:numCache>
            </c:numRef>
          </c:val>
          <c:extLst>
            <c:ext xmlns:c16="http://schemas.microsoft.com/office/drawing/2014/chart" uri="{C3380CC4-5D6E-409C-BE32-E72D297353CC}">
              <c16:uniqueId val="{00000003-9BFF-428D-8C07-5BE09E23E4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565</c:v>
                </c:pt>
                <c:pt idx="3">
                  <c:v>576</c:v>
                </c:pt>
                <c:pt idx="6">
                  <c:v>556</c:v>
                </c:pt>
                <c:pt idx="9">
                  <c:v>562</c:v>
                </c:pt>
                <c:pt idx="12">
                  <c:v>524</c:v>
                </c:pt>
              </c:numCache>
            </c:numRef>
          </c:val>
          <c:extLst>
            <c:ext xmlns:c16="http://schemas.microsoft.com/office/drawing/2014/chart" uri="{C3380CC4-5D6E-409C-BE32-E72D297353CC}">
              <c16:uniqueId val="{00000004-9BFF-428D-8C07-5BE09E23E4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9BFF-428D-8C07-5BE09E23E4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FF-428D-8C07-5BE09E23E4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2224</c:v>
                </c:pt>
                <c:pt idx="3">
                  <c:v>2255</c:v>
                </c:pt>
                <c:pt idx="6">
                  <c:v>2267</c:v>
                </c:pt>
                <c:pt idx="9">
                  <c:v>2221</c:v>
                </c:pt>
                <c:pt idx="12">
                  <c:v>2365</c:v>
                </c:pt>
              </c:numCache>
            </c:numRef>
          </c:val>
          <c:extLst>
            <c:ext xmlns:c16="http://schemas.microsoft.com/office/drawing/2014/chart" uri="{C3380CC4-5D6E-409C-BE32-E72D297353CC}">
              <c16:uniqueId val="{00000007-9BFF-428D-8C07-5BE09E23E4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963</c:v>
                </c:pt>
                <c:pt idx="2">
                  <c:v>#N/A</c:v>
                </c:pt>
                <c:pt idx="3">
                  <c:v>#N/A</c:v>
                </c:pt>
                <c:pt idx="4">
                  <c:v>991</c:v>
                </c:pt>
                <c:pt idx="5">
                  <c:v>#N/A</c:v>
                </c:pt>
                <c:pt idx="6">
                  <c:v>#N/A</c:v>
                </c:pt>
                <c:pt idx="7">
                  <c:v>1008</c:v>
                </c:pt>
                <c:pt idx="8">
                  <c:v>#N/A</c:v>
                </c:pt>
                <c:pt idx="9">
                  <c:v>#N/A</c:v>
                </c:pt>
                <c:pt idx="10">
                  <c:v>1012</c:v>
                </c:pt>
                <c:pt idx="11">
                  <c:v>#N/A</c:v>
                </c:pt>
                <c:pt idx="12">
                  <c:v>#N/A</c:v>
                </c:pt>
                <c:pt idx="13">
                  <c:v>1188</c:v>
                </c:pt>
                <c:pt idx="14">
                  <c:v>#N/A</c:v>
                </c:pt>
              </c:numCache>
            </c:numRef>
          </c:val>
          <c:smooth val="0"/>
          <c:extLst>
            <c:ext xmlns:c16="http://schemas.microsoft.com/office/drawing/2014/chart" uri="{C3380CC4-5D6E-409C-BE32-E72D297353CC}">
              <c16:uniqueId val="{00000008-9BFF-428D-8C07-5BE09E23E4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19903</c:v>
                </c:pt>
                <c:pt idx="5">
                  <c:v>19416</c:v>
                </c:pt>
                <c:pt idx="8">
                  <c:v>20021</c:v>
                </c:pt>
                <c:pt idx="11">
                  <c:v>20670</c:v>
                </c:pt>
                <c:pt idx="14">
                  <c:v>19777</c:v>
                </c:pt>
              </c:numCache>
            </c:numRef>
          </c:val>
          <c:extLst>
            <c:ext xmlns:c16="http://schemas.microsoft.com/office/drawing/2014/chart" uri="{C3380CC4-5D6E-409C-BE32-E72D297353CC}">
              <c16:uniqueId val="{00000000-EFD2-400C-A50A-EB1069F95A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463</c:v>
                </c:pt>
                <c:pt idx="5">
                  <c:v>413</c:v>
                </c:pt>
                <c:pt idx="8">
                  <c:v>338</c:v>
                </c:pt>
                <c:pt idx="11">
                  <c:v>258</c:v>
                </c:pt>
                <c:pt idx="14">
                  <c:v>210</c:v>
                </c:pt>
              </c:numCache>
            </c:numRef>
          </c:val>
          <c:extLst>
            <c:ext xmlns:c16="http://schemas.microsoft.com/office/drawing/2014/chart" uri="{C3380CC4-5D6E-409C-BE32-E72D297353CC}">
              <c16:uniqueId val="{00000001-EFD2-400C-A50A-EB1069F95A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15808</c:v>
                </c:pt>
                <c:pt idx="5">
                  <c:v>15361</c:v>
                </c:pt>
                <c:pt idx="8">
                  <c:v>15345</c:v>
                </c:pt>
                <c:pt idx="11">
                  <c:v>15732</c:v>
                </c:pt>
                <c:pt idx="14">
                  <c:v>15590</c:v>
                </c:pt>
              </c:numCache>
            </c:numRef>
          </c:val>
          <c:extLst>
            <c:ext xmlns:c16="http://schemas.microsoft.com/office/drawing/2014/chart" uri="{C3380CC4-5D6E-409C-BE32-E72D297353CC}">
              <c16:uniqueId val="{00000002-EFD2-400C-A50A-EB1069F95A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D2-400C-A50A-EB1069F95A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D2-400C-A50A-EB1069F95A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3</c:v>
                </c:pt>
                <c:pt idx="6">
                  <c:v>4</c:v>
                </c:pt>
                <c:pt idx="9">
                  <c:v>3</c:v>
                </c:pt>
                <c:pt idx="12">
                  <c:v>3</c:v>
                </c:pt>
              </c:numCache>
            </c:numRef>
          </c:val>
          <c:extLst>
            <c:ext xmlns:c16="http://schemas.microsoft.com/office/drawing/2014/chart" uri="{C3380CC4-5D6E-409C-BE32-E72D297353CC}">
              <c16:uniqueId val="{00000005-EFD2-400C-A50A-EB1069F95A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3374</c:v>
                </c:pt>
                <c:pt idx="3">
                  <c:v>3597</c:v>
                </c:pt>
                <c:pt idx="6">
                  <c:v>3275</c:v>
                </c:pt>
                <c:pt idx="9">
                  <c:v>3358</c:v>
                </c:pt>
                <c:pt idx="12">
                  <c:v>3285</c:v>
                </c:pt>
              </c:numCache>
            </c:numRef>
          </c:val>
          <c:extLst>
            <c:ext xmlns:c16="http://schemas.microsoft.com/office/drawing/2014/chart" uri="{C3380CC4-5D6E-409C-BE32-E72D297353CC}">
              <c16:uniqueId val="{00000006-EFD2-400C-A50A-EB1069F95A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248</c:v>
                </c:pt>
                <c:pt idx="3">
                  <c:v>227</c:v>
                </c:pt>
                <c:pt idx="6">
                  <c:v>199</c:v>
                </c:pt>
                <c:pt idx="9">
                  <c:v>194</c:v>
                </c:pt>
                <c:pt idx="12">
                  <c:v>157</c:v>
                </c:pt>
              </c:numCache>
            </c:numRef>
          </c:val>
          <c:extLst>
            <c:ext xmlns:c16="http://schemas.microsoft.com/office/drawing/2014/chart" uri="{C3380CC4-5D6E-409C-BE32-E72D297353CC}">
              <c16:uniqueId val="{00000007-EFD2-400C-A50A-EB1069F95A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8422</c:v>
                </c:pt>
                <c:pt idx="3">
                  <c:v>8351</c:v>
                </c:pt>
                <c:pt idx="6">
                  <c:v>8355</c:v>
                </c:pt>
                <c:pt idx="9">
                  <c:v>8283</c:v>
                </c:pt>
                <c:pt idx="12">
                  <c:v>7827</c:v>
                </c:pt>
              </c:numCache>
            </c:numRef>
          </c:val>
          <c:extLst>
            <c:ext xmlns:c16="http://schemas.microsoft.com/office/drawing/2014/chart" uri="{C3380CC4-5D6E-409C-BE32-E72D297353CC}">
              <c16:uniqueId val="{00000008-EFD2-400C-A50A-EB1069F95A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D2-400C-A50A-EB1069F95A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22330</c:v>
                </c:pt>
                <c:pt idx="3">
                  <c:v>21513</c:v>
                </c:pt>
                <c:pt idx="6">
                  <c:v>22508</c:v>
                </c:pt>
                <c:pt idx="9">
                  <c:v>23333</c:v>
                </c:pt>
                <c:pt idx="12">
                  <c:v>22317</c:v>
                </c:pt>
              </c:numCache>
            </c:numRef>
          </c:val>
          <c:extLst>
            <c:ext xmlns:c16="http://schemas.microsoft.com/office/drawing/2014/chart" uri="{C3380CC4-5D6E-409C-BE32-E72D297353CC}">
              <c16:uniqueId val="{0000000A-EFD2-400C-A50A-EB1069F95A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D2-400C-A50A-EB1069F95A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4960</c:v>
                </c:pt>
                <c:pt idx="1">
                  <c:v>4761</c:v>
                </c:pt>
                <c:pt idx="2">
                  <c:v>4463</c:v>
                </c:pt>
              </c:numCache>
            </c:numRef>
          </c:val>
          <c:extLst>
            <c:ext xmlns:c16="http://schemas.microsoft.com/office/drawing/2014/chart" uri="{C3380CC4-5D6E-409C-BE32-E72D297353CC}">
              <c16:uniqueId val="{00000000-0DF0-441A-BB9C-715D7E7482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1269</c:v>
                </c:pt>
                <c:pt idx="1">
                  <c:v>1453</c:v>
                </c:pt>
                <c:pt idx="2">
                  <c:v>1523</c:v>
                </c:pt>
              </c:numCache>
            </c:numRef>
          </c:val>
          <c:extLst>
            <c:ext xmlns:c16="http://schemas.microsoft.com/office/drawing/2014/chart" uri="{C3380CC4-5D6E-409C-BE32-E72D297353CC}">
              <c16:uniqueId val="{00000001-0DF0-441A-BB9C-715D7E7482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10262</c:v>
                </c:pt>
                <c:pt idx="1">
                  <c:v>10437</c:v>
                </c:pt>
                <c:pt idx="2">
                  <c:v>10258</c:v>
                </c:pt>
              </c:numCache>
            </c:numRef>
          </c:val>
          <c:extLst>
            <c:ext xmlns:c16="http://schemas.microsoft.com/office/drawing/2014/chart" uri="{C3380CC4-5D6E-409C-BE32-E72D297353CC}">
              <c16:uniqueId val="{00000002-0DF0-441A-BB9C-715D7E7482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{3041EFB0-F8AF-4957-A116-37A19BCCBD26}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7AD-4A2D-A45E-1C58B03BAA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{CAD0D8CB-149E-4821-A797-BAAEB82849F2}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D-4A2D-A45E-1C58B03BAA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{20681577-FD7D-4329-AB60-7AD7D3510132}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D-4A2D-A45E-1C58B03BAA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{6BD4732F-2282-47E6-A0EE-3FC29E425E1D}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D-4A2D-A45E-1C58B03BAA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{608FA5D1-EE3A-45BF-ADE3-24B9996F0079}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D-4A2D-A45E-1C58B03BAA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{9A6B6F18-BE02-4449-A0AE-69309DD0D5DB}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7AD-4A2D-A45E-1C58B03BAA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{160E13FB-FBF3-49A1-BCEE-B26C6A433CF0}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7AD-4A2D-A45E-1C58B03BAA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{579496B4-EF4B-4F70-800D-B30B48C7431D}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7AD-4A2D-A45E-1C58B03BAA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{35EE12A3-7D5E-419E-8C81-8B243A5DD138}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7AD-4A2D-A45E-1C58B03BAA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53.4</c:v>
                </c:pt>
                <c:pt idx="16">
                  <c:v>56.4</c:v>
                </c:pt>
                <c:pt idx="24">
                  <c:v>54.8</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AD-4A2D-A45E-1C58B03BAA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{BC93CE45-C96E-4A0D-9D71-44DD8349B606}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7AD-4A2D-A45E-1C58B03BAA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{5A9A763C-B305-423F-9A0F-203E91BB0ECA}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D-4A2D-A45E-1C58B03BAA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{CA693243-8BE3-4AE4-B099-78A46ABB6022}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D-4A2D-A45E-1C58B03BAA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{BEE98142-88C3-4B6A-9C7C-18B278C0E050}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D-4A2D-A45E-1C58B03BAA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{EC5DFE65-ADF1-45EA-8BC6-F99E06A01864}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D-4A2D-A45E-1C58B03BAA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{EA0ED309-D95B-4F2E-8FE9-917BF00311A1}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7AD-4A2D-A45E-1C58B03BAA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{182C725A-7C08-4E41-8DF5-1CA9A5913F3F}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7AD-4A2D-A45E-1C58B03BAA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{E05713CB-807C-47D3-8401-8DD5CEC6EAE9}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7AD-4A2D-A45E-1C58B03BAA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{3E83DEDD-193F-4F04-9D4B-08BAB2797725}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7AD-4A2D-A45E-1C58B03BAA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87AD-4A2D-A45E-1C58B03BAAEB}"/>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{2C46C097-71E0-4153-94B1-E4BC9621A1EE}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26-429A-B9DF-4301964DD4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{B5947F48-CEB1-4295-B10F-9945ED766663}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26-429A-B9DF-4301964DD4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{E89A9480-C064-4D04-9315-9D75CE85F1B7}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26-429A-B9DF-4301964DD4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{5D218126-AD1B-49E9-8DFF-86AD22D09EF9}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26-429A-B9DF-4301964DD4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{25F74C24-3631-49DE-8C69-7FC67580D034}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26-429A-B9DF-4301964DD48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{48A7A03D-9567-446A-851D-7245D305E219}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26-429A-B9DF-4301964DD48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{2E831DC0-ED33-41C0-945B-67148D8C3B1C}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26-429A-B9DF-4301964DD48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{6D9E77AF-2B62-4545-8AE6-E664BFCC8BF2}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26-429A-B9DF-4301964DD48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{A2CEFBC4-3270-40CE-8439-D2A4CA467FBF}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26-429A-B9DF-4301964DD4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8.4</c:v>
                </c:pt>
                <c:pt idx="16">
                  <c:v>8.6999999999999993</c:v>
                </c:pt>
                <c:pt idx="24">
                  <c:v>8.6</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26-429A-B9DF-4301964DD4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{18E1710E-6149-45BC-B87C-3C56EB07271A}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26-429A-B9DF-4301964DD4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{827E3D7D-4DD2-4333-B8FD-87701492C205}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26-429A-B9DF-4301964DD4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{6431FAFB-CCBB-4669-8126-32F0B313E774}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26-429A-B9DF-4301964DD4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{BC9F3EDF-F17A-4E23-99A7-C76102416D57}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26-429A-B9DF-4301964DD4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{74E52499-6DB6-4A99-88E8-07260233B80E}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26-429A-B9DF-4301964DD48D}"/>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{DE027F66-0FF9-46DF-8F78-A87EAA3E4189}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26-429A-B9DF-4301964DD48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{0FCA4185-2F6A-4948-9AE3-FF3C376D0B2D}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26-429A-B9DF-4301964DD48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{A916FA6D-853E-4B49-A110-61A8A970C4F6}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26-429A-B9DF-4301964DD48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{435F7CF0-D640-43EB-B600-F4FFF56558B9}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26-429A-B9DF-4301964DD4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AC26-429A-B9DF-4301964DD48D}"/>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ポイント上回っており、前年度同値となった。</a:t>
          </a:r>
        </a:p>
        <a:p>
          <a:r>
            <a:rPr kumimoji="1" lang="ja-JP" altLang="en-US" sz="1100">
              <a:latin typeface="ＭＳ Ｐゴシック" panose="020B0600070205080204" pitchFamily="50" charset="-128"/>
              <a:ea typeface="ＭＳ Ｐゴシック" panose="020B0600070205080204" pitchFamily="50" charset="-128"/>
            </a:rPr>
            <a:t>　令和４年度は、市民税や固定資産税、法人事業税交付金等の増加により基準財政収入額が増加した一方、国の補正予算に伴う普通交付税の追加交付（臨時経済対策費）や臨時財政対策債振替額の減少等により基準財政需要額が増加したことが要因として挙げられる。</a:t>
          </a:r>
        </a:p>
        <a:p>
          <a:r>
            <a:rPr kumimoji="1" lang="ja-JP" altLang="en-US" sz="1100">
              <a:latin typeface="ＭＳ Ｐゴシック" panose="020B0600070205080204" pitchFamily="50" charset="-128"/>
              <a:ea typeface="ＭＳ Ｐゴシック" panose="020B0600070205080204" pitchFamily="50" charset="-128"/>
            </a:rPr>
            <a:t>　引き続き特定財源に依存しない財政運営を行い、財政基盤の強化に努める。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％の増加となり、類似団体平均を</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％上回った。</a:t>
          </a:r>
        </a:p>
        <a:p>
          <a:r>
            <a:rPr kumimoji="1" lang="ja-JP" altLang="en-US" sz="1000">
              <a:latin typeface="ＭＳ Ｐゴシック" panose="020B0600070205080204" pitchFamily="50" charset="-128"/>
              <a:ea typeface="ＭＳ Ｐゴシック" panose="020B0600070205080204" pitchFamily="50" charset="-128"/>
            </a:rPr>
            <a:t>　令和４年度は、歳出において原油高・物価高に伴う電気料等の物件費の増加や生活保護費等の扶助費の増加、近年の大規模事業に伴う公債費の増加等によって経常経費が増加したこと、また歳入において、臨時財政対策債の減少等により経常一般財源が減少したことにより、</a:t>
          </a:r>
        </a:p>
        <a:p>
          <a:r>
            <a:rPr kumimoji="1" lang="ja-JP" altLang="en-US" sz="1000">
              <a:latin typeface="ＭＳ Ｐゴシック" panose="020B0600070205080204" pitchFamily="50" charset="-128"/>
              <a:ea typeface="ＭＳ Ｐゴシック" panose="020B0600070205080204" pitchFamily="50" charset="-128"/>
            </a:rPr>
            <a:t>普通交付税の追加交付等により数値が良化した令和３年度を大きく上回る結果となった。</a:t>
          </a:r>
        </a:p>
        <a:p>
          <a:r>
            <a:rPr kumimoji="1" lang="ja-JP" altLang="en-US" sz="10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等により経常経費は益々増加し、一方で人口減少により経常一般財源は減少し財政の弾力性が低下していくことが見込まれることから、新たな財源の獲得による歳入の確保とともに、デジタル技術や民間活力の活用による人件費の抑制、適正な公共施設マネジメント等、様々な観点から経常経費を抑制し健全な財政運営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64008</xdr:rowOff>
    </xdr:from>
    <xdr:to>
      <xdr:col>23</xdr:col>
      <xdr:colOff>133350</xdr:colOff>
      <xdr:row>62</xdr:row>
      <xdr:rowOff>78232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51008"/>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64008</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510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0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170959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13208</xdr:rowOff>
    </xdr:from>
    <xdr:to>
      <xdr:col>19</xdr:col>
      <xdr:colOff>184150</xdr:colOff>
      <xdr:row>60</xdr:row>
      <xdr:rowOff>114808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99585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類似団体平均よりも</a:t>
          </a:r>
          <a:r>
            <a:rPr kumimoji="1" lang="en-US" altLang="ja-JP" sz="1050">
              <a:latin typeface="ＭＳ Ｐゴシック" panose="020B0600070205080204" pitchFamily="50" charset="-128"/>
              <a:ea typeface="ＭＳ Ｐゴシック" panose="020B0600070205080204" pitchFamily="50" charset="-128"/>
            </a:rPr>
            <a:t>54,352</a:t>
          </a:r>
          <a:r>
            <a:rPr kumimoji="1" lang="ja-JP" altLang="en-US" sz="1050">
              <a:latin typeface="ＭＳ Ｐゴシック" panose="020B0600070205080204" pitchFamily="50" charset="-128"/>
              <a:ea typeface="ＭＳ Ｐゴシック" panose="020B0600070205080204" pitchFamily="50" charset="-128"/>
            </a:rPr>
            <a:t>円下回っているものの、前年度比では</a:t>
          </a:r>
          <a:r>
            <a:rPr kumimoji="1" lang="en-US" altLang="ja-JP" sz="1050">
              <a:latin typeface="ＭＳ Ｐゴシック" panose="020B0600070205080204" pitchFamily="50" charset="-128"/>
              <a:ea typeface="ＭＳ Ｐゴシック" panose="020B0600070205080204" pitchFamily="50" charset="-128"/>
            </a:rPr>
            <a:t>3,532</a:t>
          </a:r>
          <a:r>
            <a:rPr kumimoji="1" lang="ja-JP" altLang="en-US" sz="1050">
              <a:latin typeface="ＭＳ Ｐゴシック" panose="020B0600070205080204" pitchFamily="50" charset="-128"/>
              <a:ea typeface="ＭＳ Ｐゴシック" panose="020B0600070205080204" pitchFamily="50" charset="-128"/>
            </a:rPr>
            <a:t>円の増加となった。</a:t>
          </a:r>
        </a:p>
        <a:p>
          <a:r>
            <a:rPr kumimoji="1" lang="ja-JP" altLang="en-US" sz="1050">
              <a:latin typeface="ＭＳ Ｐゴシック" panose="020B0600070205080204" pitchFamily="50" charset="-128"/>
              <a:ea typeface="ＭＳ Ｐゴシック" panose="020B0600070205080204" pitchFamily="50" charset="-128"/>
            </a:rPr>
            <a:t>　令和４年度は、退職者数の増加に伴う退職手当特別負担金の増加等により人件費が</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％増加したこと、原油高・物価高に伴う公共施設の電気料の増加や新たに開校した大洋小学校のスクールバス運行経費の増加等により物件費が</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％増加したことが主な要因として挙げられる。</a:t>
          </a:r>
        </a:p>
        <a:p>
          <a:r>
            <a:rPr kumimoji="1" lang="ja-JP" altLang="en-US" sz="1050">
              <a:latin typeface="ＭＳ Ｐゴシック" panose="020B0600070205080204" pitchFamily="50" charset="-128"/>
              <a:ea typeface="ＭＳ Ｐゴシック" panose="020B0600070205080204" pitchFamily="50" charset="-128"/>
            </a:rPr>
            <a:t>　今後は、複雑化・多様化していく市民ニーズに対し、限られた職員数での対応が求められることから、デジタル技術の活用や業務のアウトソーシング等により、事務の効率化・省力化を徹底し人件費の抑制に努めるとともに、適正な施設管理やランニングコストを適切に見積もったうえでの事業実施を徹底し物件費の抑制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28950</xdr:rowOff>
    </xdr:from>
    <xdr:to>
      <xdr:col>23</xdr:col>
      <xdr:colOff>133350</xdr:colOff>
      <xdr:row>82</xdr:row>
      <xdr:rowOff>45996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7850"/>
          <a:ext cx="8382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58126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8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19458</xdr:rowOff>
    </xdr:from>
    <xdr:to>
      <xdr:col>19</xdr:col>
      <xdr:colOff>133350</xdr:colOff>
      <xdr:row>82</xdr:row>
      <xdr:rowOff>28950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8358"/>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138171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6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125048</xdr:rowOff>
    </xdr:from>
    <xdr:to>
      <xdr:col>15</xdr:col>
      <xdr:colOff>82550</xdr:colOff>
      <xdr:row>82</xdr:row>
      <xdr:rowOff>19458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2498"/>
          <a:ext cx="889000" cy="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107574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83052</xdr:rowOff>
    </xdr:from>
    <xdr:to>
      <xdr:col>11</xdr:col>
      <xdr:colOff>31750</xdr:colOff>
      <xdr:row>81</xdr:row>
      <xdr:rowOff>125048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0502"/>
          <a:ext cx="889000" cy="4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46221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166646</xdr:rowOff>
    </xdr:from>
    <xdr:to>
      <xdr:col>23</xdr:col>
      <xdr:colOff>184150</xdr:colOff>
      <xdr:row>82</xdr:row>
      <xdr:rowOff>96796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87923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149600</xdr:rowOff>
    </xdr:from>
    <xdr:to>
      <xdr:col>19</xdr:col>
      <xdr:colOff>184150</xdr:colOff>
      <xdr:row>82</xdr:row>
      <xdr:rowOff>79750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89927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140108</xdr:rowOff>
    </xdr:from>
    <xdr:to>
      <xdr:col>15</xdr:col>
      <xdr:colOff>133350</xdr:colOff>
      <xdr:row>82</xdr:row>
      <xdr:rowOff>70258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80435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74248</xdr:rowOff>
    </xdr:from>
    <xdr:to>
      <xdr:col>11</xdr:col>
      <xdr:colOff>82550</xdr:colOff>
      <xdr:row>82</xdr:row>
      <xdr:rowOff>4398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32252</xdr:rowOff>
    </xdr:from>
    <xdr:to>
      <xdr:col>7</xdr:col>
      <xdr:colOff>31750</xdr:colOff>
      <xdr:row>81</xdr:row>
      <xdr:rowOff>133852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144029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ポイント上回っているが、前年度比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ポイントの減少となった。</a:t>
          </a:r>
        </a:p>
        <a:p>
          <a:r>
            <a:rPr kumimoji="1" lang="ja-JP" altLang="en-US" sz="1100">
              <a:latin typeface="ＭＳ Ｐゴシック" panose="020B0600070205080204" pitchFamily="50" charset="-128"/>
              <a:ea typeface="ＭＳ Ｐゴシック" panose="020B0600070205080204" pitchFamily="50" charset="-128"/>
            </a:rPr>
            <a:t>　本市においては、国に準拠した給与改正を実施しており、年度間の増減は主に職員構成の変動によるものとなっている。</a:t>
          </a:r>
        </a:p>
        <a:p>
          <a:r>
            <a:rPr kumimoji="1" lang="ja-JP" altLang="en-US" sz="1100">
              <a:latin typeface="ＭＳ Ｐゴシック" panose="020B0600070205080204" pitchFamily="50" charset="-128"/>
              <a:ea typeface="ＭＳ Ｐゴシック" panose="020B0600070205080204" pitchFamily="50" charset="-128"/>
            </a:rPr>
            <a:t>　今後についても、市の財政状況や国・他自治体の状況等を踏まえ、適正な給与水準の保持に努める。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5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過去の集中改革プランや定員適正化計画等により類似団体平均を</a:t>
          </a:r>
          <a:r>
            <a:rPr kumimoji="1" lang="en-US" altLang="ja-JP" sz="1100">
              <a:latin typeface="ＭＳ Ｐゴシック" panose="020B0600070205080204" pitchFamily="50" charset="-128"/>
              <a:ea typeface="ＭＳ Ｐゴシック" panose="020B0600070205080204" pitchFamily="50" charset="-128"/>
            </a:rPr>
            <a:t>3.02</a:t>
          </a:r>
          <a:r>
            <a:rPr kumimoji="1" lang="ja-JP" altLang="en-US" sz="1100">
              <a:latin typeface="ＭＳ Ｐゴシック" panose="020B0600070205080204" pitchFamily="50" charset="-128"/>
              <a:ea typeface="ＭＳ Ｐゴシック" panose="020B0600070205080204" pitchFamily="50" charset="-128"/>
            </a:rPr>
            <a:t>人下回っており、前年度比</a:t>
          </a:r>
          <a:r>
            <a:rPr kumimoji="1" lang="en-US" altLang="ja-JP" sz="1100">
              <a:latin typeface="ＭＳ Ｐゴシック" panose="020B0600070205080204" pitchFamily="50" charset="-128"/>
              <a:ea typeface="ＭＳ Ｐゴシック" panose="020B0600070205080204" pitchFamily="50" charset="-128"/>
            </a:rPr>
            <a:t>0.17</a:t>
          </a:r>
          <a:r>
            <a:rPr kumimoji="1" lang="ja-JP" altLang="en-US" sz="1100">
              <a:latin typeface="ＭＳ Ｐゴシック" panose="020B0600070205080204" pitchFamily="50" charset="-128"/>
              <a:ea typeface="ＭＳ Ｐゴシック" panose="020B0600070205080204" pitchFamily="50" charset="-128"/>
            </a:rPr>
            <a:t>人の減少となった。</a:t>
          </a:r>
        </a:p>
        <a:p>
          <a:r>
            <a:rPr kumimoji="1" lang="ja-JP" altLang="en-US" sz="1100">
              <a:latin typeface="ＭＳ Ｐゴシック" panose="020B0600070205080204" pitchFamily="50" charset="-128"/>
              <a:ea typeface="ＭＳ Ｐゴシック" panose="020B0600070205080204" pitchFamily="50" charset="-128"/>
            </a:rPr>
            <a:t>　前年度から減少した主な要因は、各部門において業務体制や人員配置の見直しにより職員数が減少したためである。</a:t>
          </a:r>
        </a:p>
        <a:p>
          <a:r>
            <a:rPr kumimoji="1" lang="ja-JP" altLang="en-US" sz="1100">
              <a:latin typeface="ＭＳ Ｐゴシック" panose="020B0600070205080204" pitchFamily="50" charset="-128"/>
              <a:ea typeface="ＭＳ Ｐゴシック" panose="020B0600070205080204" pitchFamily="50" charset="-128"/>
            </a:rPr>
            <a:t>　行政に対するニーズが多様化する中で、市民サービスの低下を招くことのないように、デジタル技術の活用やアウトソーシング等により、事務の効率化・省力化を徹底するとともに、定員適正化計画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168366</xdr:rowOff>
    </xdr:from>
    <xdr:to>
      <xdr:col>81</xdr:col>
      <xdr:colOff>44450</xdr:colOff>
      <xdr:row>59</xdr:row>
      <xdr:rowOff>26216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12466"/>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3810</xdr:rowOff>
    </xdr:from>
    <xdr:to>
      <xdr:col>77</xdr:col>
      <xdr:colOff>44450</xdr:colOff>
      <xdr:row>59</xdr:row>
      <xdr:rowOff>26216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19360"/>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59</xdr:row>
      <xdr:rowOff>3810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6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118382</xdr:rowOff>
    </xdr:from>
    <xdr:to>
      <xdr:col>68</xdr:col>
      <xdr:colOff>152400</xdr:colOff>
      <xdr:row>58</xdr:row>
      <xdr:rowOff>147683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117566</xdr:rowOff>
    </xdr:from>
    <xdr:to>
      <xdr:col>81</xdr:col>
      <xdr:colOff>95250</xdr:colOff>
      <xdr:row>59</xdr:row>
      <xdr:rowOff>47716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38843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146866</xdr:rowOff>
    </xdr:from>
    <xdr:to>
      <xdr:col>77</xdr:col>
      <xdr:colOff>95250</xdr:colOff>
      <xdr:row>59</xdr:row>
      <xdr:rowOff>77016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87193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67582</xdr:rowOff>
    </xdr:from>
    <xdr:to>
      <xdr:col>68</xdr:col>
      <xdr:colOff>203200</xdr:colOff>
      <xdr:row>58</xdr:row>
      <xdr:rowOff>169182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％の増加となり、類似団体平均を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％上回った。</a:t>
          </a:r>
        </a:p>
        <a:p>
          <a:r>
            <a:rPr kumimoji="1" lang="ja-JP" altLang="en-US" sz="1100">
              <a:latin typeface="ＭＳ Ｐゴシック" panose="020B0600070205080204" pitchFamily="50" charset="-128"/>
              <a:ea typeface="ＭＳ Ｐゴシック" panose="020B0600070205080204" pitchFamily="50" charset="-128"/>
            </a:rPr>
            <a:t>　令和４年度は、一般会計における既発債のうち平成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年度債の据置期間終了等による元利償還金の増加等で分子となる額が増加したとともに、分母となる普通交付税や臨時財政対策債発行可能額が減少したことで、単年度の実質公債費比率は</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％の増加となっている。</a:t>
          </a: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新規起債による元利償還金の増加が見込まれる一方で、人口減少等により市税や普通交付税の減少が想定されることから、起債充当事業の絞り込みや低利資金の活用等、財政負担の平準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723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22437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169756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将来負担比率は、引き続き</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％を維持し類似団体平均を下回っている。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令和４年度は、公共施設等適正管理推進事業債を活用した市道の舗装修繕や緊急自然災害防止対策事業債を活用した排水整備等の大型事業を実施したものの、元金償還額が新規起債額を上回ったことで地方債残高が</a:t>
          </a:r>
          <a:r>
            <a:rPr kumimoji="1" lang="en-US" altLang="ja-JP" sz="1000">
              <a:latin typeface="ＭＳ Ｐゴシック" panose="020B0600070205080204" pitchFamily="50" charset="-128"/>
              <a:ea typeface="ＭＳ Ｐゴシック" panose="020B0600070205080204" pitchFamily="50" charset="-128"/>
            </a:rPr>
            <a:t>4.4</a:t>
          </a:r>
          <a:r>
            <a:rPr kumimoji="1" lang="ja-JP" altLang="en-US" sz="1000">
              <a:latin typeface="ＭＳ Ｐゴシック" panose="020B0600070205080204" pitchFamily="50" charset="-128"/>
              <a:ea typeface="ＭＳ Ｐゴシック" panose="020B0600070205080204" pitchFamily="50" charset="-128"/>
            </a:rPr>
            <a:t>％減少し、将来負担額が発生する要因とはならなかった。</a:t>
          </a:r>
        </a:p>
        <a:p>
          <a:r>
            <a:rPr kumimoji="1" lang="ja-JP" altLang="en-US" sz="1000">
              <a:latin typeface="ＭＳ Ｐゴシック" panose="020B0600070205080204" pitchFamily="50" charset="-128"/>
              <a:ea typeface="ＭＳ Ｐゴシック" panose="020B0600070205080204" pitchFamily="50" charset="-128"/>
            </a:rPr>
            <a:t>　近年の大規模建設事業にあたっては、交付税措置率が高い地方債を有効に活用し、将来負担比率の悪化を抑制できている現状ではあるが、今後も大規模な施設整備が続くことから地方債残高は増加し、一方で充当可能財源である基金は年々減少し、将来負担額は悪化していくことが懸念される。将来世代の負担を可能な限り軽減できるよう計画的に事業を実施するとともに、単年度負担にも考慮することでバランスの取れた健全な財政運営に努める。</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％下回っているものの、前年度比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％の増加となった。</a:t>
          </a:r>
        </a:p>
        <a:p>
          <a:r>
            <a:rPr kumimoji="1" lang="ja-JP" altLang="en-US" sz="1100">
              <a:latin typeface="ＭＳ Ｐゴシック" panose="020B0600070205080204" pitchFamily="50" charset="-128"/>
              <a:ea typeface="ＭＳ Ｐゴシック" panose="020B0600070205080204" pitchFamily="50" charset="-128"/>
            </a:rPr>
            <a:t>　令和４年度は、退職者数の増加に伴い退職手当特別負担金が増加となったことが経常人件費の増加の主な要因となっている。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のは、前倒しで職員数削減を進めてきたためであるが、定員削減は限界に近いため、デジタル技術の活用やアウトソーシング等、幅広い視点から定員管理の適正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18143</xdr:rowOff>
    </xdr:from>
    <xdr:to>
      <xdr:col>19</xdr:col>
      <xdr:colOff>187325</xdr:colOff>
      <xdr:row>34</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4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69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39914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160564</xdr:rowOff>
    </xdr:from>
    <xdr:to>
      <xdr:col>11</xdr:col>
      <xdr:colOff>60325</xdr:colOff>
      <xdr:row>34</xdr:row>
      <xdr:rowOff>90714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100891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％上回っており、前年度比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％の増加となった。</a:t>
          </a:r>
        </a:p>
        <a:p>
          <a:r>
            <a:rPr kumimoji="1" lang="ja-JP" altLang="en-US" sz="1100">
              <a:latin typeface="ＭＳ Ｐゴシック" panose="020B0600070205080204" pitchFamily="50" charset="-128"/>
              <a:ea typeface="ＭＳ Ｐゴシック" panose="020B0600070205080204" pitchFamily="50" charset="-128"/>
            </a:rPr>
            <a:t>　令和４年度は、原油高・物価高により公共施設の電気料等が増加したこと、大洋小学校の開校に伴いスクールバス運行委託料が増加したことなどが主な要因となっている。</a:t>
          </a:r>
        </a:p>
        <a:p>
          <a:r>
            <a:rPr kumimoji="1" lang="ja-JP" altLang="en-US" sz="1100">
              <a:latin typeface="ＭＳ Ｐゴシック" panose="020B0600070205080204" pitchFamily="50" charset="-128"/>
              <a:ea typeface="ＭＳ Ｐゴシック" panose="020B0600070205080204" pitchFamily="50" charset="-128"/>
            </a:rPr>
            <a:t>　今後もＤＸの推進によるシステム経費や業務のアウトソーシング、物価高等様々な要因により増加が見込まれるため、予算編成における枠配分額のマイナスシーリングや委託業務内容の見直し等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152400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7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18</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6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76200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18</xdr:row>
      <xdr:rowOff>38100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158750</xdr:rowOff>
    </xdr:from>
    <xdr:to>
      <xdr:col>69</xdr:col>
      <xdr:colOff>142875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％の増加となり、類似団体平均を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主な要因としては、生活保護における生活扶助費・住宅扶助費、障害福祉における生活介護給付費・児童発達支援給付費の増加等が挙げられる。</a:t>
          </a: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扶助費については、少子高齢化の進行により老人福祉費や医療福祉費が高止まりすることが見込まれるため、市が単独で実施する社会保障制度の見直し等により、経常的な扶助費の抑制に努める。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3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％の増加となり、類似団体平均を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令和４年度は、ごみ処理施設や健康増進施設等の維持補修費等が減少となったものの、分母となる経常経費充当一般財源が臨時財政対策債の減少等により減少し、指標としては増加となっている。</a:t>
          </a:r>
        </a:p>
        <a:p>
          <a:r>
            <a:rPr kumimoji="1" lang="ja-JP" altLang="en-US" sz="1100">
              <a:latin typeface="ＭＳ Ｐゴシック" panose="020B0600070205080204" pitchFamily="50" charset="-128"/>
              <a:ea typeface="ＭＳ Ｐゴシック" panose="020B0600070205080204" pitchFamily="50" charset="-128"/>
            </a:rPr>
            <a:t>　維持補修費については、今後施設の老朽化により益々増加していくことが見込まれるが、個別施設計画を基に予防保全的観点から計画的な修繕を行うことで財政負担の平準化に努める。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148772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％の増加となり、類似団体平均を</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主な要因としては、社会福祉協議会等の関係団体への補助金や大洗、鉾田、水戸環境組合等の加入事務組合への負担金の増加が挙げられる。</a:t>
          </a:r>
        </a:p>
        <a:p>
          <a:r>
            <a:rPr kumimoji="1" lang="ja-JP" altLang="en-US" sz="1100">
              <a:latin typeface="ＭＳ Ｐゴシック" panose="020B0600070205080204" pitchFamily="50" charset="-128"/>
              <a:ea typeface="ＭＳ Ｐゴシック" panose="020B0600070205080204" pitchFamily="50" charset="-128"/>
            </a:rPr>
            <a:t>　各種団体・事務組合等への補助金・負担金については、内容が適正であるのか、金額が妥当であるのかなど不断の見直しを行い、経常経費の縮減に努める。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36</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％下回っているものの、前年度比</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％の増加となった。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主な要因としては、一般会計における既発債のうち平成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年度債の据置期間終了等により元利償還金が増加したことが挙げられる。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今後も大規模な施設整備が続き、公債費については増加していくことが見込まれることから、起債充当事業の絞り込みや低利資金の活用等、財政負担の平準化に努める。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77</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7947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794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140715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168148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％の増加となり、類似団体平均を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％上回る結果となった。</a:t>
          </a:r>
        </a:p>
        <a:p>
          <a:r>
            <a:rPr kumimoji="1" lang="ja-JP" altLang="en-US" sz="1100">
              <a:latin typeface="ＭＳ Ｐゴシック" panose="020B0600070205080204" pitchFamily="50" charset="-128"/>
              <a:ea typeface="ＭＳ Ｐゴシック" panose="020B0600070205080204" pitchFamily="50" charset="-128"/>
            </a:rPr>
            <a:t>　主な要因としては、人件費、扶助費等が大きく増加したことが挙げられる。</a:t>
          </a:r>
        </a:p>
        <a:p>
          <a:r>
            <a:rPr kumimoji="1" lang="ja-JP" altLang="en-US" sz="11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導入による事務の省力化等により経常経費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77</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81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39370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081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39370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1270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19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118406</xdr:rowOff>
    </xdr:from>
    <xdr:to>
      <xdr:col>29</xdr:col>
      <xdr:colOff>127000</xdr:colOff>
      <xdr:row>18</xdr:row>
      <xdr:rowOff>123370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2131"/>
          <a:ext cx="6477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23342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123370</xdr:rowOff>
    </xdr:from>
    <xdr:to>
      <xdr:col>26</xdr:col>
      <xdr:colOff>50800</xdr:colOff>
      <xdr:row>18</xdr:row>
      <xdr:rowOff>157006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7095"/>
          <a:ext cx="6985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155406</xdr:rowOff>
    </xdr:from>
    <xdr:to>
      <xdr:col>22</xdr:col>
      <xdr:colOff>114300</xdr:colOff>
      <xdr:row>18</xdr:row>
      <xdr:rowOff>157006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913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155406</xdr:rowOff>
    </xdr:from>
    <xdr:to>
      <xdr:col>18</xdr:col>
      <xdr:colOff>177800</xdr:colOff>
      <xdr:row>19</xdr:row>
      <xdr:rowOff>5020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913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67606</xdr:rowOff>
    </xdr:from>
    <xdr:to>
      <xdr:col>29</xdr:col>
      <xdr:colOff>177800</xdr:colOff>
      <xdr:row>18</xdr:row>
      <xdr:rowOff>169206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39683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72570</xdr:rowOff>
    </xdr:from>
    <xdr:to>
      <xdr:col>26</xdr:col>
      <xdr:colOff>101600</xdr:colOff>
      <xdr:row>19</xdr:row>
      <xdr:rowOff>2720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158947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106207</xdr:rowOff>
    </xdr:from>
    <xdr:to>
      <xdr:col>22</xdr:col>
      <xdr:colOff>165100</xdr:colOff>
      <xdr:row>19</xdr:row>
      <xdr:rowOff>36357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21133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104606</xdr:rowOff>
    </xdr:from>
    <xdr:to>
      <xdr:col>19</xdr:col>
      <xdr:colOff>38100</xdr:colOff>
      <xdr:row>19</xdr:row>
      <xdr:rowOff>34756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125670</xdr:rowOff>
    </xdr:from>
    <xdr:to>
      <xdr:col>15</xdr:col>
      <xdr:colOff>101600</xdr:colOff>
      <xdr:row>19</xdr:row>
      <xdr:rowOff>55820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40597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293946</xdr:rowOff>
    </xdr:from>
    <xdr:to>
      <xdr:col>29</xdr:col>
      <xdr:colOff>127000</xdr:colOff>
      <xdr:row>36</xdr:row>
      <xdr:rowOff>38715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04296"/>
          <a:ext cx="647700" cy="87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38715</xdr:rowOff>
    </xdr:from>
    <xdr:to>
      <xdr:col>26</xdr:col>
      <xdr:colOff>50800</xdr:colOff>
      <xdr:row>36</xdr:row>
      <xdr:rowOff>49093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1965"/>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49093</xdr:rowOff>
    </xdr:from>
    <xdr:to>
      <xdr:col>22</xdr:col>
      <xdr:colOff>114300</xdr:colOff>
      <xdr:row>36</xdr:row>
      <xdr:rowOff>62603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2343"/>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62603</xdr:rowOff>
    </xdr:from>
    <xdr:to>
      <xdr:col>18</xdr:col>
      <xdr:colOff>177800</xdr:colOff>
      <xdr:row>36</xdr:row>
      <xdr:rowOff>78948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5853"/>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73243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8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243146</xdr:rowOff>
    </xdr:from>
    <xdr:to>
      <xdr:col>29</xdr:col>
      <xdr:colOff>177800</xdr:colOff>
      <xdr:row>36</xdr:row>
      <xdr:rowOff>1846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215223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330815</xdr:rowOff>
    </xdr:from>
    <xdr:to>
      <xdr:col>26</xdr:col>
      <xdr:colOff>101600</xdr:colOff>
      <xdr:row>36</xdr:row>
      <xdr:rowOff>89515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74292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2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341193</xdr:rowOff>
    </xdr:from>
    <xdr:to>
      <xdr:col>22</xdr:col>
      <xdr:colOff>165100</xdr:colOff>
      <xdr:row>36</xdr:row>
      <xdr:rowOff>99893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84670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11803</xdr:rowOff>
    </xdr:from>
    <xdr:to>
      <xdr:col>19</xdr:col>
      <xdr:colOff>38100</xdr:colOff>
      <xdr:row>36</xdr:row>
      <xdr:rowOff>113403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98180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28148</xdr:rowOff>
    </xdr:from>
    <xdr:to>
      <xdr:col>15</xdr:col>
      <xdr:colOff>101600</xdr:colOff>
      <xdr:row>36</xdr:row>
      <xdr:rowOff>129748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114525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13985</xdr:rowOff>
    </xdr:from>
    <xdr:to>
      <xdr:col>24</xdr:col>
      <xdr:colOff>62865</xdr:colOff>
      <xdr:row>38</xdr:row>
      <xdr:rowOff>76043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7485"/>
          <a:ext cx="1270" cy="143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79870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76043</xdr:rowOff>
    </xdr:from>
    <xdr:to>
      <xdr:col>24</xdr:col>
      <xdr:colOff>152400</xdr:colOff>
      <xdr:row>38</xdr:row>
      <xdr:rowOff>76043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9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132112</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13985</xdr:rowOff>
    </xdr:from>
    <xdr:to>
      <xdr:col>24</xdr:col>
      <xdr:colOff>152400</xdr:colOff>
      <xdr:row>30</xdr:row>
      <xdr:rowOff>13985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76043</xdr:rowOff>
    </xdr:from>
    <xdr:to>
      <xdr:col>24</xdr:col>
      <xdr:colOff>63500</xdr:colOff>
      <xdr:row>38</xdr:row>
      <xdr:rowOff>87030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91143"/>
          <a:ext cx="8382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73006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0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50129</xdr:rowOff>
    </xdr:from>
    <xdr:to>
      <xdr:col>24</xdr:col>
      <xdr:colOff>114300</xdr:colOff>
      <xdr:row>35</xdr:row>
      <xdr:rowOff>151729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5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87030</xdr:rowOff>
    </xdr:from>
    <xdr:to>
      <xdr:col>19</xdr:col>
      <xdr:colOff>177800</xdr:colOff>
      <xdr:row>38</xdr:row>
      <xdr:rowOff>110439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02130"/>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66909</xdr:rowOff>
    </xdr:from>
    <xdr:to>
      <xdr:col>20</xdr:col>
      <xdr:colOff>38100</xdr:colOff>
      <xdr:row>35</xdr:row>
      <xdr:rowOff>168509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13586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110439</xdr:rowOff>
    </xdr:from>
    <xdr:to>
      <xdr:col>15</xdr:col>
      <xdr:colOff>50800</xdr:colOff>
      <xdr:row>38</xdr:row>
      <xdr:rowOff>155138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25539"/>
          <a:ext cx="8890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79451</xdr:rowOff>
    </xdr:from>
    <xdr:to>
      <xdr:col>15</xdr:col>
      <xdr:colOff>101600</xdr:colOff>
      <xdr:row>36</xdr:row>
      <xdr:rowOff>9601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26128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155138</xdr:rowOff>
    </xdr:from>
    <xdr:to>
      <xdr:col>10</xdr:col>
      <xdr:colOff>114300</xdr:colOff>
      <xdr:row>39</xdr:row>
      <xdr:rowOff>1260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70238"/>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21646</xdr:rowOff>
    </xdr:from>
    <xdr:to>
      <xdr:col>10</xdr:col>
      <xdr:colOff>165100</xdr:colOff>
      <xdr:row>36</xdr:row>
      <xdr:rowOff>123246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139773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75275</xdr:rowOff>
    </xdr:from>
    <xdr:to>
      <xdr:col>6</xdr:col>
      <xdr:colOff>38100</xdr:colOff>
      <xdr:row>37</xdr:row>
      <xdr:rowOff>5425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21952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25243</xdr:rowOff>
    </xdr:from>
    <xdr:to>
      <xdr:col>24</xdr:col>
      <xdr:colOff>114300</xdr:colOff>
      <xdr:row>38</xdr:row>
      <xdr:rowOff>126843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111620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36230</xdr:rowOff>
    </xdr:from>
    <xdr:to>
      <xdr:col>20</xdr:col>
      <xdr:colOff>38100</xdr:colOff>
      <xdr:row>38</xdr:row>
      <xdr:rowOff>137830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128957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59639</xdr:rowOff>
    </xdr:from>
    <xdr:to>
      <xdr:col>15</xdr:col>
      <xdr:colOff>101600</xdr:colOff>
      <xdr:row>38</xdr:row>
      <xdr:rowOff>161239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152366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104338</xdr:rowOff>
    </xdr:from>
    <xdr:to>
      <xdr:col>10</xdr:col>
      <xdr:colOff>165100</xdr:colOff>
      <xdr:row>39</xdr:row>
      <xdr:rowOff>34488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25615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121910</xdr:rowOff>
    </xdr:from>
    <xdr:to>
      <xdr:col>6</xdr:col>
      <xdr:colOff>38100</xdr:colOff>
      <xdr:row>39</xdr:row>
      <xdr:rowOff>52060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43187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151282</xdr:rowOff>
    </xdr:from>
    <xdr:to>
      <xdr:col>24</xdr:col>
      <xdr:colOff>63500</xdr:colOff>
      <xdr:row>58</xdr:row>
      <xdr:rowOff>34874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23932"/>
          <a:ext cx="8382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31576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34874</xdr:rowOff>
    </xdr:from>
    <xdr:to>
      <xdr:col>19</xdr:col>
      <xdr:colOff>177800</xdr:colOff>
      <xdr:row>58</xdr:row>
      <xdr:rowOff>55918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8974"/>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55918</xdr:rowOff>
    </xdr:from>
    <xdr:to>
      <xdr:col>15</xdr:col>
      <xdr:colOff>50800</xdr:colOff>
      <xdr:row>58</xdr:row>
      <xdr:rowOff>149022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001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89146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149022</xdr:rowOff>
    </xdr:from>
    <xdr:to>
      <xdr:col>10</xdr:col>
      <xdr:colOff>114300</xdr:colOff>
      <xdr:row>59</xdr:row>
      <xdr:rowOff>100584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3122"/>
          <a:ext cx="889000" cy="1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100482</xdr:rowOff>
    </xdr:from>
    <xdr:to>
      <xdr:col>24</xdr:col>
      <xdr:colOff>114300</xdr:colOff>
      <xdr:row>58</xdr:row>
      <xdr:rowOff>30632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78909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155524</xdr:rowOff>
    </xdr:from>
    <xdr:to>
      <xdr:col>20</xdr:col>
      <xdr:colOff>38100</xdr:colOff>
      <xdr:row>58</xdr:row>
      <xdr:rowOff>85674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76801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5118</xdr:rowOff>
    </xdr:from>
    <xdr:to>
      <xdr:col>15</xdr:col>
      <xdr:colOff>101600</xdr:colOff>
      <xdr:row>58</xdr:row>
      <xdr:rowOff>106718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97845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98222</xdr:rowOff>
    </xdr:from>
    <xdr:to>
      <xdr:col>10</xdr:col>
      <xdr:colOff>165100</xdr:colOff>
      <xdr:row>59</xdr:row>
      <xdr:rowOff>28372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19499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49784</xdr:rowOff>
    </xdr:from>
    <xdr:to>
      <xdr:col>6</xdr:col>
      <xdr:colOff>38100</xdr:colOff>
      <xdr:row>59</xdr:row>
      <xdr:rowOff>151384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142511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85637</xdr:rowOff>
    </xdr:from>
    <xdr:to>
      <xdr:col>24</xdr:col>
      <xdr:colOff>63500</xdr:colOff>
      <xdr:row>78</xdr:row>
      <xdr:rowOff>101315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58737"/>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44735</xdr:rowOff>
    </xdr:from>
    <xdr:to>
      <xdr:col>19</xdr:col>
      <xdr:colOff>177800</xdr:colOff>
      <xdr:row>78</xdr:row>
      <xdr:rowOff>85637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7835"/>
          <a:ext cx="8890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44735</xdr:rowOff>
    </xdr:from>
    <xdr:to>
      <xdr:col>15</xdr:col>
      <xdr:colOff>50800</xdr:colOff>
      <xdr:row>78</xdr:row>
      <xdr:rowOff>116993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7835"/>
          <a:ext cx="8890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73692</xdr:rowOff>
    </xdr:from>
    <xdr:to>
      <xdr:col>10</xdr:col>
      <xdr:colOff>114300</xdr:colOff>
      <xdr:row>78</xdr:row>
      <xdr:rowOff>116993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67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50515</xdr:rowOff>
    </xdr:from>
    <xdr:to>
      <xdr:col>24</xdr:col>
      <xdr:colOff>114300</xdr:colOff>
      <xdr:row>78</xdr:row>
      <xdr:rowOff>152115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136892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34837</xdr:rowOff>
    </xdr:from>
    <xdr:to>
      <xdr:col>20</xdr:col>
      <xdr:colOff>38100</xdr:colOff>
      <xdr:row>78</xdr:row>
      <xdr:rowOff>136437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127564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165385</xdr:rowOff>
    </xdr:from>
    <xdr:to>
      <xdr:col>15</xdr:col>
      <xdr:colOff>101600</xdr:colOff>
      <xdr:row>78</xdr:row>
      <xdr:rowOff>95535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86662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66193</xdr:rowOff>
    </xdr:from>
    <xdr:to>
      <xdr:col>10</xdr:col>
      <xdr:colOff>165100</xdr:colOff>
      <xdr:row>78</xdr:row>
      <xdr:rowOff>167793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158920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22892</xdr:rowOff>
    </xdr:from>
    <xdr:to>
      <xdr:col>6</xdr:col>
      <xdr:colOff>38100</xdr:colOff>
      <xdr:row>78</xdr:row>
      <xdr:rowOff>124492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141019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96658</xdr:rowOff>
    </xdr:from>
    <xdr:to>
      <xdr:col>24</xdr:col>
      <xdr:colOff>63500</xdr:colOff>
      <xdr:row>95</xdr:row>
      <xdr:rowOff>141055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12958"/>
          <a:ext cx="838200" cy="2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37972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96658</xdr:rowOff>
    </xdr:from>
    <xdr:to>
      <xdr:col>19</xdr:col>
      <xdr:colOff>177800</xdr:colOff>
      <xdr:row>96</xdr:row>
      <xdr:rowOff>155539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12958"/>
          <a:ext cx="889000" cy="4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155539</xdr:rowOff>
    </xdr:from>
    <xdr:to>
      <xdr:col>15</xdr:col>
      <xdr:colOff>50800</xdr:colOff>
      <xdr:row>96</xdr:row>
      <xdr:rowOff>168732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4739"/>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168732</xdr:rowOff>
    </xdr:from>
    <xdr:to>
      <xdr:col>10</xdr:col>
      <xdr:colOff>114300</xdr:colOff>
      <xdr:row>97</xdr:row>
      <xdr:rowOff>40160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7932"/>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133532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90255</xdr:rowOff>
    </xdr:from>
    <xdr:to>
      <xdr:col>24</xdr:col>
      <xdr:colOff>114300</xdr:colOff>
      <xdr:row>96</xdr:row>
      <xdr:rowOff>20405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68682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45858</xdr:rowOff>
    </xdr:from>
    <xdr:to>
      <xdr:col>20</xdr:col>
      <xdr:colOff>38100</xdr:colOff>
      <xdr:row>94</xdr:row>
      <xdr:rowOff>147458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138585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104739</xdr:rowOff>
    </xdr:from>
    <xdr:to>
      <xdr:col>15</xdr:col>
      <xdr:colOff>101600</xdr:colOff>
      <xdr:row>97</xdr:row>
      <xdr:rowOff>34889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26016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117932</xdr:rowOff>
    </xdr:from>
    <xdr:to>
      <xdr:col>10</xdr:col>
      <xdr:colOff>165100</xdr:colOff>
      <xdr:row>97</xdr:row>
      <xdr:rowOff>48082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39209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160810</xdr:rowOff>
    </xdr:from>
    <xdr:to>
      <xdr:col>6</xdr:col>
      <xdr:colOff>38100</xdr:colOff>
      <xdr:row>97</xdr:row>
      <xdr:rowOff>90960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82087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53052</xdr:rowOff>
    </xdr:from>
    <xdr:to>
      <xdr:col>55</xdr:col>
      <xdr:colOff>0</xdr:colOff>
      <xdr:row>38</xdr:row>
      <xdr:rowOff>66804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8152"/>
          <a:ext cx="8382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63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83483</xdr:rowOff>
    </xdr:from>
    <xdr:to>
      <xdr:col>50</xdr:col>
      <xdr:colOff>114300</xdr:colOff>
      <xdr:row>38</xdr:row>
      <xdr:rowOff>66804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69883"/>
          <a:ext cx="889000" cy="10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119245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83483</xdr:rowOff>
    </xdr:from>
    <xdr:to>
      <xdr:col>45</xdr:col>
      <xdr:colOff>177800</xdr:colOff>
      <xdr:row>39</xdr:row>
      <xdr:rowOff>23013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69883"/>
          <a:ext cx="889000" cy="11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46714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xdr:rowOff>
    </xdr:from>
    <xdr:to>
      <xdr:col>41</xdr:col>
      <xdr:colOff>50800</xdr:colOff>
      <xdr:row>39</xdr:row>
      <xdr:rowOff>23013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90461"/>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2252</xdr:rowOff>
    </xdr:from>
    <xdr:to>
      <xdr:col>55</xdr:col>
      <xdr:colOff>50800</xdr:colOff>
      <xdr:row>38</xdr:row>
      <xdr:rowOff>103852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88628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16004</xdr:rowOff>
    </xdr:from>
    <xdr:to>
      <xdr:col>50</xdr:col>
      <xdr:colOff>165100</xdr:colOff>
      <xdr:row>38</xdr:row>
      <xdr:rowOff>117604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108731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32683</xdr:rowOff>
    </xdr:from>
    <xdr:to>
      <xdr:col>46</xdr:col>
      <xdr:colOff>38100</xdr:colOff>
      <xdr:row>32</xdr:row>
      <xdr:rowOff>134283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125410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143663</xdr:rowOff>
    </xdr:from>
    <xdr:to>
      <xdr:col>41</xdr:col>
      <xdr:colOff>101600</xdr:colOff>
      <xdr:row>39</xdr:row>
      <xdr:rowOff>73813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64940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124561</xdr:rowOff>
    </xdr:from>
    <xdr:to>
      <xdr:col>36</xdr:col>
      <xdr:colOff>165100</xdr:colOff>
      <xdr:row>39</xdr:row>
      <xdr:rowOff>54711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45838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145072</xdr:rowOff>
    </xdr:from>
    <xdr:to>
      <xdr:col>55</xdr:col>
      <xdr:colOff>0</xdr:colOff>
      <xdr:row>57</xdr:row>
      <xdr:rowOff>9754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74822"/>
          <a:ext cx="838200" cy="20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145072</xdr:rowOff>
    </xdr:from>
    <xdr:to>
      <xdr:col>50</xdr:col>
      <xdr:colOff>114300</xdr:colOff>
      <xdr:row>55</xdr:row>
      <xdr:rowOff>167832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74822"/>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167832</xdr:rowOff>
    </xdr:from>
    <xdr:to>
      <xdr:col>45</xdr:col>
      <xdr:colOff>177800</xdr:colOff>
      <xdr:row>57</xdr:row>
      <xdr:rowOff>49851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97582"/>
          <a:ext cx="889000" cy="2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102182</xdr:rowOff>
    </xdr:from>
    <xdr:to>
      <xdr:col>41</xdr:col>
      <xdr:colOff>50800</xdr:colOff>
      <xdr:row>57</xdr:row>
      <xdr:rowOff>49851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3382"/>
          <a:ext cx="889000" cy="1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130404</xdr:rowOff>
    </xdr:from>
    <xdr:to>
      <xdr:col>55</xdr:col>
      <xdr:colOff>50800</xdr:colOff>
      <xdr:row>57</xdr:row>
      <xdr:rowOff>60554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45331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94272</xdr:rowOff>
    </xdr:from>
    <xdr:to>
      <xdr:col>50</xdr:col>
      <xdr:colOff>165100</xdr:colOff>
      <xdr:row>56</xdr:row>
      <xdr:rowOff>24422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40949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9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117032</xdr:rowOff>
    </xdr:from>
    <xdr:to>
      <xdr:col>46</xdr:col>
      <xdr:colOff>38100</xdr:colOff>
      <xdr:row>56</xdr:row>
      <xdr:rowOff>47182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38309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3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170501</xdr:rowOff>
    </xdr:from>
    <xdr:to>
      <xdr:col>41</xdr:col>
      <xdr:colOff>101600</xdr:colOff>
      <xdr:row>57</xdr:row>
      <xdr:rowOff>100651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91778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51382</xdr:rowOff>
    </xdr:from>
    <xdr:to>
      <xdr:col>36</xdr:col>
      <xdr:colOff>165100</xdr:colOff>
      <xdr:row>56</xdr:row>
      <xdr:rowOff>152982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144109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5686</xdr:rowOff>
    </xdr:from>
    <xdr:to>
      <xdr:col>55</xdr:col>
      <xdr:colOff>0</xdr:colOff>
      <xdr:row>78</xdr:row>
      <xdr:rowOff>17156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8786"/>
          <a:ext cx="838200" cy="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3242</xdr:rowOff>
    </xdr:from>
    <xdr:to>
      <xdr:col>50</xdr:col>
      <xdr:colOff>114300</xdr:colOff>
      <xdr:row>78</xdr:row>
      <xdr:rowOff>5686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76342"/>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49359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3242</xdr:rowOff>
    </xdr:from>
    <xdr:to>
      <xdr:col>45</xdr:col>
      <xdr:colOff>177800</xdr:colOff>
      <xdr:row>78</xdr:row>
      <xdr:rowOff>74724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6342"/>
          <a:ext cx="889000" cy="7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74724</xdr:rowOff>
    </xdr:from>
    <xdr:to>
      <xdr:col>41</xdr:col>
      <xdr:colOff>50800</xdr:colOff>
      <xdr:row>78</xdr:row>
      <xdr:rowOff>83327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47824"/>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137806</xdr:rowOff>
    </xdr:from>
    <xdr:to>
      <xdr:col>55</xdr:col>
      <xdr:colOff>50800</xdr:colOff>
      <xdr:row>78</xdr:row>
      <xdr:rowOff>67956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116233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126336</xdr:rowOff>
    </xdr:from>
    <xdr:to>
      <xdr:col>50</xdr:col>
      <xdr:colOff>165100</xdr:colOff>
      <xdr:row>78</xdr:row>
      <xdr:rowOff>56486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73013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123892</xdr:rowOff>
    </xdr:from>
    <xdr:to>
      <xdr:col>46</xdr:col>
      <xdr:colOff>38100</xdr:colOff>
      <xdr:row>78</xdr:row>
      <xdr:rowOff>54042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45169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1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23924</xdr:rowOff>
    </xdr:from>
    <xdr:to>
      <xdr:col>41</xdr:col>
      <xdr:colOff>101600</xdr:colOff>
      <xdr:row>78</xdr:row>
      <xdr:rowOff>125524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116651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4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32527</xdr:rowOff>
    </xdr:from>
    <xdr:to>
      <xdr:col>36</xdr:col>
      <xdr:colOff>165100</xdr:colOff>
      <xdr:row>78</xdr:row>
      <xdr:rowOff>134127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125254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141438</xdr:rowOff>
    </xdr:from>
    <xdr:to>
      <xdr:col>55</xdr:col>
      <xdr:colOff>0</xdr:colOff>
      <xdr:row>98</xdr:row>
      <xdr:rowOff>32364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29188"/>
          <a:ext cx="838200" cy="40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141438</xdr:rowOff>
    </xdr:from>
    <xdr:to>
      <xdr:col>50</xdr:col>
      <xdr:colOff>114300</xdr:colOff>
      <xdr:row>96</xdr:row>
      <xdr:rowOff>89309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29188"/>
          <a:ext cx="889000" cy="1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89309</xdr:rowOff>
    </xdr:from>
    <xdr:to>
      <xdr:col>45</xdr:col>
      <xdr:colOff>177800</xdr:colOff>
      <xdr:row>98</xdr:row>
      <xdr:rowOff>9871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8509"/>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126090</xdr:rowOff>
    </xdr:from>
    <xdr:to>
      <xdr:col>41</xdr:col>
      <xdr:colOff>50800</xdr:colOff>
      <xdr:row>98</xdr:row>
      <xdr:rowOff>9871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85290"/>
          <a:ext cx="889000" cy="2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153014</xdr:rowOff>
    </xdr:from>
    <xdr:to>
      <xdr:col>55</xdr:col>
      <xdr:colOff>50800</xdr:colOff>
      <xdr:row>98</xdr:row>
      <xdr:rowOff>83164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67941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90638</xdr:rowOff>
    </xdr:from>
    <xdr:to>
      <xdr:col>50</xdr:col>
      <xdr:colOff>165100</xdr:colOff>
      <xdr:row>96</xdr:row>
      <xdr:rowOff>20788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37315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38509</xdr:rowOff>
    </xdr:from>
    <xdr:to>
      <xdr:col>46</xdr:col>
      <xdr:colOff>38100</xdr:colOff>
      <xdr:row>96</xdr:row>
      <xdr:rowOff>140109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156636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130521</xdr:rowOff>
    </xdr:from>
    <xdr:to>
      <xdr:col>41</xdr:col>
      <xdr:colOff>101600</xdr:colOff>
      <xdr:row>98</xdr:row>
      <xdr:rowOff>60671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51798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75290</xdr:rowOff>
    </xdr:from>
    <xdr:to>
      <xdr:col>36</xdr:col>
      <xdr:colOff>165100</xdr:colOff>
      <xdr:row>97</xdr:row>
      <xdr:rowOff>5440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21967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39801</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635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154711</xdr:rowOff>
    </xdr:from>
    <xdr:to>
      <xdr:col>81</xdr:col>
      <xdr:colOff>50800</xdr:colOff>
      <xdr:row>39</xdr:row>
      <xdr:rowOff>39801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69811"/>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135890</xdr:rowOff>
    </xdr:from>
    <xdr:to>
      <xdr:col>76</xdr:col>
      <xdr:colOff>114300</xdr:colOff>
      <xdr:row>38</xdr:row>
      <xdr:rowOff>154711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0990"/>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135890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0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160451</xdr:rowOff>
    </xdr:from>
    <xdr:to>
      <xdr:col>81</xdr:col>
      <xdr:colOff>101600</xdr:colOff>
      <xdr:row>39</xdr:row>
      <xdr:rowOff>90601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81728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103911</xdr:rowOff>
    </xdr:from>
    <xdr:to>
      <xdr:col>76</xdr:col>
      <xdr:colOff>165100</xdr:colOff>
      <xdr:row>39</xdr:row>
      <xdr:rowOff>34061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25188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85090</xdr:rowOff>
    </xdr:from>
    <xdr:to>
      <xdr:col>72</xdr:col>
      <xdr:colOff>38100</xdr:colOff>
      <xdr:row>39</xdr:row>
      <xdr:rowOff>15240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113150</xdr:rowOff>
    </xdr:from>
    <xdr:to>
      <xdr:col>85</xdr:col>
      <xdr:colOff>127000</xdr:colOff>
      <xdr:row>77</xdr:row>
      <xdr:rowOff>1381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43350"/>
          <a:ext cx="8382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114504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30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171017</xdr:rowOff>
    </xdr:from>
    <xdr:to>
      <xdr:col>81</xdr:col>
      <xdr:colOff>50800</xdr:colOff>
      <xdr:row>77</xdr:row>
      <xdr:rowOff>1381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1217"/>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47937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171017</xdr:rowOff>
    </xdr:from>
    <xdr:to>
      <xdr:col>76</xdr:col>
      <xdr:colOff>114300</xdr:colOff>
      <xdr:row>77</xdr:row>
      <xdr:rowOff>12565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1217"/>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9153</xdr:rowOff>
    </xdr:from>
    <xdr:to>
      <xdr:col>71</xdr:col>
      <xdr:colOff>177800</xdr:colOff>
      <xdr:row>77</xdr:row>
      <xdr:rowOff>12565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10803"/>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62350</xdr:rowOff>
    </xdr:from>
    <xdr:to>
      <xdr:col>85</xdr:col>
      <xdr:colOff>177800</xdr:colOff>
      <xdr:row>76</xdr:row>
      <xdr:rowOff>163950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40777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122031</xdr:rowOff>
    </xdr:from>
    <xdr:to>
      <xdr:col>81</xdr:col>
      <xdr:colOff>101600</xdr:colOff>
      <xdr:row>77</xdr:row>
      <xdr:rowOff>52181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43308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120217</xdr:rowOff>
    </xdr:from>
    <xdr:to>
      <xdr:col>76</xdr:col>
      <xdr:colOff>165100</xdr:colOff>
      <xdr:row>77</xdr:row>
      <xdr:rowOff>50367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41494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133215</xdr:rowOff>
    </xdr:from>
    <xdr:to>
      <xdr:col>72</xdr:col>
      <xdr:colOff>38100</xdr:colOff>
      <xdr:row>77</xdr:row>
      <xdr:rowOff>63365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129803</xdr:rowOff>
    </xdr:from>
    <xdr:to>
      <xdr:col>67</xdr:col>
      <xdr:colOff>101600</xdr:colOff>
      <xdr:row>77</xdr:row>
      <xdr:rowOff>59953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51080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104854</xdr:rowOff>
    </xdr:from>
    <xdr:to>
      <xdr:col>85</xdr:col>
      <xdr:colOff>127000</xdr:colOff>
      <xdr:row>98</xdr:row>
      <xdr:rowOff>116796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06954"/>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149322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104854</xdr:rowOff>
    </xdr:from>
    <xdr:to>
      <xdr:col>81</xdr:col>
      <xdr:colOff>50800</xdr:colOff>
      <xdr:row>99</xdr:row>
      <xdr:rowOff>4119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6954"/>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33368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157814</xdr:rowOff>
    </xdr:from>
    <xdr:to>
      <xdr:col>76</xdr:col>
      <xdr:colOff>114300</xdr:colOff>
      <xdr:row>99</xdr:row>
      <xdr:rowOff>4119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59914"/>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34413</xdr:rowOff>
    </xdr:from>
    <xdr:to>
      <xdr:col>71</xdr:col>
      <xdr:colOff>177800</xdr:colOff>
      <xdr:row>98</xdr:row>
      <xdr:rowOff>157814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36513"/>
          <a:ext cx="889000" cy="1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65996</xdr:rowOff>
    </xdr:from>
    <xdr:to>
      <xdr:col>85</xdr:col>
      <xdr:colOff>177800</xdr:colOff>
      <xdr:row>98</xdr:row>
      <xdr:rowOff>167596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152373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54054</xdr:rowOff>
    </xdr:from>
    <xdr:to>
      <xdr:col>81</xdr:col>
      <xdr:colOff>101600</xdr:colOff>
      <xdr:row>98</xdr:row>
      <xdr:rowOff>155654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4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124769</xdr:rowOff>
    </xdr:from>
    <xdr:to>
      <xdr:col>76</xdr:col>
      <xdr:colOff>165100</xdr:colOff>
      <xdr:row>99</xdr:row>
      <xdr:rowOff>54919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46046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107014</xdr:rowOff>
    </xdr:from>
    <xdr:to>
      <xdr:col>72</xdr:col>
      <xdr:colOff>38100</xdr:colOff>
      <xdr:row>99</xdr:row>
      <xdr:rowOff>37164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28291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155063</xdr:rowOff>
    </xdr:from>
    <xdr:to>
      <xdr:col>67</xdr:col>
      <xdr:colOff>101600</xdr:colOff>
      <xdr:row>98</xdr:row>
      <xdr:rowOff>85213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76340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141300</xdr:rowOff>
    </xdr:from>
    <xdr:to>
      <xdr:col>116</xdr:col>
      <xdr:colOff>63500</xdr:colOff>
      <xdr:row>38</xdr:row>
      <xdr:rowOff>13913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84950"/>
          <a:ext cx="838200" cy="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10141</xdr:rowOff>
    </xdr:from>
    <xdr:to>
      <xdr:col>111</xdr:col>
      <xdr:colOff>177800</xdr:colOff>
      <xdr:row>38</xdr:row>
      <xdr:rowOff>13913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52524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10141</xdr:rowOff>
    </xdr:from>
    <xdr:to>
      <xdr:col>107</xdr:col>
      <xdr:colOff>50800</xdr:colOff>
      <xdr:row>38</xdr:row>
      <xdr:rowOff>24829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52524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15742</xdr:rowOff>
    </xdr:from>
    <xdr:to>
      <xdr:col>102</xdr:col>
      <xdr:colOff>114300</xdr:colOff>
      <xdr:row>38</xdr:row>
      <xdr:rowOff>24829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3084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90500</xdr:rowOff>
    </xdr:from>
    <xdr:to>
      <xdr:col>116</xdr:col>
      <xdr:colOff>114300</xdr:colOff>
      <xdr:row>38</xdr:row>
      <xdr:rowOff>20650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5427</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134563</xdr:rowOff>
    </xdr:from>
    <xdr:to>
      <xdr:col>112</xdr:col>
      <xdr:colOff>38100</xdr:colOff>
      <xdr:row>38</xdr:row>
      <xdr:rowOff>64712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78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55840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570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130791</xdr:rowOff>
    </xdr:from>
    <xdr:to>
      <xdr:col>107</xdr:col>
      <xdr:colOff>101600</xdr:colOff>
      <xdr:row>38</xdr:row>
      <xdr:rowOff>60940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52068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56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66756</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136392</xdr:rowOff>
    </xdr:from>
    <xdr:to>
      <xdr:col>98</xdr:col>
      <xdr:colOff>38100</xdr:colOff>
      <xdr:row>38</xdr:row>
      <xdr:rowOff>66542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57669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78196</xdr:rowOff>
    </xdr:from>
    <xdr:to>
      <xdr:col>116</xdr:col>
      <xdr:colOff>63500</xdr:colOff>
      <xdr:row>59</xdr:row>
      <xdr:rowOff>80373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9374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78196</xdr:rowOff>
    </xdr:from>
    <xdr:to>
      <xdr:col>111</xdr:col>
      <xdr:colOff>177800</xdr:colOff>
      <xdr:row>59</xdr:row>
      <xdr:rowOff>78522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937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78522</xdr:rowOff>
    </xdr:from>
    <xdr:to>
      <xdr:col>107</xdr:col>
      <xdr:colOff>50800</xdr:colOff>
      <xdr:row>59</xdr:row>
      <xdr:rowOff>78740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9407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78740</xdr:rowOff>
    </xdr:from>
    <xdr:to>
      <xdr:col>102</xdr:col>
      <xdr:colOff>114300</xdr:colOff>
      <xdr:row>59</xdr:row>
      <xdr:rowOff>78958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9429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29573</xdr:rowOff>
    </xdr:from>
    <xdr:to>
      <xdr:col>116</xdr:col>
      <xdr:colOff>114300</xdr:colOff>
      <xdr:row>59</xdr:row>
      <xdr:rowOff>131173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115950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27396</xdr:rowOff>
    </xdr:from>
    <xdr:to>
      <xdr:col>112</xdr:col>
      <xdr:colOff>38100</xdr:colOff>
      <xdr:row>59</xdr:row>
      <xdr:rowOff>128996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120123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23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27722</xdr:rowOff>
    </xdr:from>
    <xdr:to>
      <xdr:col>107</xdr:col>
      <xdr:colOff>101600</xdr:colOff>
      <xdr:row>59</xdr:row>
      <xdr:rowOff>129322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120449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23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27940</xdr:rowOff>
    </xdr:from>
    <xdr:to>
      <xdr:col>102</xdr:col>
      <xdr:colOff>165100</xdr:colOff>
      <xdr:row>59</xdr:row>
      <xdr:rowOff>129540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120667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23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28158</xdr:rowOff>
    </xdr:from>
    <xdr:to>
      <xdr:col>98</xdr:col>
      <xdr:colOff>38100</xdr:colOff>
      <xdr:row>59</xdr:row>
      <xdr:rowOff>129758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120885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23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21399</xdr:rowOff>
    </xdr:from>
    <xdr:to>
      <xdr:col>116</xdr:col>
      <xdr:colOff>63500</xdr:colOff>
      <xdr:row>75</xdr:row>
      <xdr:rowOff>49632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0149"/>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150410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6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21399</xdr:rowOff>
    </xdr:from>
    <xdr:to>
      <xdr:col>111</xdr:col>
      <xdr:colOff>177800</xdr:colOff>
      <xdr:row>75</xdr:row>
      <xdr:rowOff>63919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014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76565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5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65611</xdr:rowOff>
    </xdr:from>
    <xdr:to>
      <xdr:col>107</xdr:col>
      <xdr:colOff>50800</xdr:colOff>
      <xdr:row>75</xdr:row>
      <xdr:rowOff>63919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52911"/>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57134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65611</xdr:rowOff>
    </xdr:from>
    <xdr:to>
      <xdr:col>102</xdr:col>
      <xdr:colOff>114300</xdr:colOff>
      <xdr:row>74</xdr:row>
      <xdr:rowOff>108633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52911"/>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92339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170282</xdr:rowOff>
    </xdr:from>
    <xdr:to>
      <xdr:col>116</xdr:col>
      <xdr:colOff>114300</xdr:colOff>
      <xdr:row>75</xdr:row>
      <xdr:rowOff>100432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148709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142049</xdr:rowOff>
    </xdr:from>
    <xdr:to>
      <xdr:col>112</xdr:col>
      <xdr:colOff>38100</xdr:colOff>
      <xdr:row>75</xdr:row>
      <xdr:rowOff>72199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63326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13119</xdr:rowOff>
    </xdr:from>
    <xdr:to>
      <xdr:col>107</xdr:col>
      <xdr:colOff>101600</xdr:colOff>
      <xdr:row>75</xdr:row>
      <xdr:rowOff>114719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105846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14811</xdr:rowOff>
    </xdr:from>
    <xdr:to>
      <xdr:col>102</xdr:col>
      <xdr:colOff>165100</xdr:colOff>
      <xdr:row>74</xdr:row>
      <xdr:rowOff>116411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107538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57833</xdr:rowOff>
    </xdr:from>
    <xdr:to>
      <xdr:col>98</xdr:col>
      <xdr:colOff>38100</xdr:colOff>
      <xdr:row>74</xdr:row>
      <xdr:rowOff>159433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150560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本市においては、全ての項目で類似団体平均を下回っている。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きく減少となった普通建設事業費については、大洋小学校建設工事や学校給食センター統合に伴う改修工事、大洋児童クラブ整備工事等が令和３年度に完了し、令和４年度においては大規模な建設事業が無かったことから前年度比</a:t>
          </a:r>
          <a:r>
            <a:rPr kumimoji="1" lang="en-US" altLang="ja-JP" sz="1200">
              <a:latin typeface="ＭＳ Ｐゴシック" panose="020B0600070205080204" pitchFamily="50" charset="-128"/>
              <a:ea typeface="ＭＳ Ｐゴシック" panose="020B0600070205080204" pitchFamily="50" charset="-128"/>
            </a:rPr>
            <a:t>45,403</a:t>
          </a:r>
          <a:r>
            <a:rPr kumimoji="1" lang="ja-JP" altLang="en-US" sz="1200">
              <a:latin typeface="ＭＳ Ｐゴシック" panose="020B0600070205080204" pitchFamily="50" charset="-128"/>
              <a:ea typeface="ＭＳ Ｐゴシック" panose="020B0600070205080204" pitchFamily="50" charset="-128"/>
            </a:rPr>
            <a:t>円の減少となっている。</a:t>
          </a:r>
        </a:p>
        <a:p>
          <a:r>
            <a:rPr kumimoji="1" lang="ja-JP" altLang="en-US" sz="1200">
              <a:latin typeface="ＭＳ Ｐゴシック" panose="020B0600070205080204" pitchFamily="50" charset="-128"/>
              <a:ea typeface="ＭＳ Ｐゴシック" panose="020B0600070205080204" pitchFamily="50" charset="-128"/>
            </a:rPr>
            <a:t>　そのほか前年度から大きく増加している項目としては、物件費が原油高・物価高に伴う電気料の増加、大洋小学校開校に伴うスクールバス運行委託料の増加等により前年度比</a:t>
          </a:r>
          <a:r>
            <a:rPr kumimoji="1" lang="en-US" altLang="ja-JP" sz="1200">
              <a:latin typeface="ＭＳ Ｐゴシック" panose="020B0600070205080204" pitchFamily="50" charset="-128"/>
              <a:ea typeface="ＭＳ Ｐゴシック" panose="020B0600070205080204" pitchFamily="50" charset="-128"/>
            </a:rPr>
            <a:t>4,334</a:t>
          </a:r>
          <a:r>
            <a:rPr kumimoji="1" lang="ja-JP" altLang="en-US" sz="1200">
              <a:latin typeface="ＭＳ Ｐゴシック" panose="020B0600070205080204" pitchFamily="50" charset="-128"/>
              <a:ea typeface="ＭＳ Ｐゴシック" panose="020B0600070205080204" pitchFamily="50" charset="-128"/>
            </a:rPr>
            <a:t>円の増加となっており、公債費が既発債のうち平成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年度債の据置期間終了等により</a:t>
          </a:r>
          <a:r>
            <a:rPr kumimoji="1" lang="en-US" altLang="ja-JP" sz="1200">
              <a:latin typeface="ＭＳ Ｐゴシック" panose="020B0600070205080204" pitchFamily="50" charset="-128"/>
              <a:ea typeface="ＭＳ Ｐゴシック" panose="020B0600070205080204" pitchFamily="50" charset="-128"/>
            </a:rPr>
            <a:t>3,655</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一方で扶助費については、前年度比</a:t>
          </a:r>
          <a:r>
            <a:rPr kumimoji="1" lang="en-US" altLang="ja-JP" sz="1200">
              <a:latin typeface="ＭＳ Ｐゴシック" panose="020B0600070205080204" pitchFamily="50" charset="-128"/>
              <a:ea typeface="ＭＳ Ｐゴシック" panose="020B0600070205080204" pitchFamily="50" charset="-128"/>
            </a:rPr>
            <a:t>13,219</a:t>
          </a:r>
          <a:r>
            <a:rPr kumimoji="1" lang="ja-JP" altLang="en-US" sz="1200">
              <a:latin typeface="ＭＳ Ｐゴシック" panose="020B0600070205080204" pitchFamily="50" charset="-128"/>
              <a:ea typeface="ＭＳ Ｐゴシック" panose="020B0600070205080204" pitchFamily="50" charset="-128"/>
            </a:rPr>
            <a:t>円と大幅な減少となっているが、これは令和３年度に実施した国の子育て世帯への臨時特別給付金や住民税非課税世帯等に対する臨時特別給付金等の新型コロナウイルス感染症関連の補助金が減少した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今後も、少子高齢化に伴う扶助費の高止まり、統合小学校整備や広域ごみ処理施設の建設等による普通建設事業費の増加、施設の老朽化や</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導入による物件費等の増加が見込まれる状況であり、引き続き特定財源の確保に努めるとともに、既存事業の見直しや徹底した経常経費抑制等により持続可能な財政運営に努める。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154559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342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xdr:rowOff>
    </xdr:from>
    <xdr:to>
      <xdr:col>19</xdr:col>
      <xdr:colOff>177800</xdr:colOff>
      <xdr:row>38</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429"/>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70438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152464</xdr:rowOff>
    </xdr:from>
    <xdr:to>
      <xdr:col>15</xdr:col>
      <xdr:colOff>50800</xdr:colOff>
      <xdr:row>38</xdr:row>
      <xdr:rowOff>28448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61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126936</xdr:rowOff>
    </xdr:from>
    <xdr:to>
      <xdr:col>10</xdr:col>
      <xdr:colOff>114300</xdr:colOff>
      <xdr:row>37</xdr:row>
      <xdr:rowOff>152464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70586"/>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103759</xdr:rowOff>
    </xdr:from>
    <xdr:to>
      <xdr:col>24</xdr:col>
      <xdr:colOff>114300</xdr:colOff>
      <xdr:row>38</xdr:row>
      <xdr:rowOff>33910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130429</xdr:rowOff>
    </xdr:from>
    <xdr:to>
      <xdr:col>20</xdr:col>
      <xdr:colOff>38100</xdr:colOff>
      <xdr:row>37</xdr:row>
      <xdr:rowOff>60579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51706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149098</xdr:rowOff>
    </xdr:from>
    <xdr:to>
      <xdr:col>15</xdr:col>
      <xdr:colOff>101600</xdr:colOff>
      <xdr:row>38</xdr:row>
      <xdr:rowOff>79248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70375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101664</xdr:rowOff>
    </xdr:from>
    <xdr:to>
      <xdr:col>10</xdr:col>
      <xdr:colOff>165100</xdr:colOff>
      <xdr:row>38</xdr:row>
      <xdr:rowOff>31814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22941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76136</xdr:rowOff>
    </xdr:from>
    <xdr:to>
      <xdr:col>6</xdr:col>
      <xdr:colOff>38100</xdr:colOff>
      <xdr:row>38</xdr:row>
      <xdr:rowOff>6286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168863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61235</xdr:rowOff>
    </xdr:from>
    <xdr:to>
      <xdr:col>24</xdr:col>
      <xdr:colOff>63500</xdr:colOff>
      <xdr:row>57</xdr:row>
      <xdr:rowOff>74929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3885"/>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89365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159753</xdr:rowOff>
    </xdr:from>
    <xdr:to>
      <xdr:col>19</xdr:col>
      <xdr:colOff>177800</xdr:colOff>
      <xdr:row>57</xdr:row>
      <xdr:rowOff>74929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8053"/>
          <a:ext cx="889000" cy="4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155578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159753</xdr:rowOff>
    </xdr:from>
    <xdr:to>
      <xdr:col>15</xdr:col>
      <xdr:colOff>50800</xdr:colOff>
      <xdr:row>57</xdr:row>
      <xdr:rowOff>102237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8053"/>
          <a:ext cx="889000" cy="4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59050</xdr:rowOff>
    </xdr:from>
    <xdr:to>
      <xdr:col>10</xdr:col>
      <xdr:colOff>114300</xdr:colOff>
      <xdr:row>57</xdr:row>
      <xdr:rowOff>102237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1700"/>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10435</xdr:rowOff>
    </xdr:from>
    <xdr:to>
      <xdr:col>24</xdr:col>
      <xdr:colOff>114300</xdr:colOff>
      <xdr:row>57</xdr:row>
      <xdr:rowOff>112035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96812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24129</xdr:rowOff>
    </xdr:from>
    <xdr:to>
      <xdr:col>20</xdr:col>
      <xdr:colOff>38100</xdr:colOff>
      <xdr:row>57</xdr:row>
      <xdr:rowOff>125729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116856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108953</xdr:rowOff>
    </xdr:from>
    <xdr:to>
      <xdr:col>15</xdr:col>
      <xdr:colOff>101600</xdr:colOff>
      <xdr:row>55</xdr:row>
      <xdr:rowOff>39103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30230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51437</xdr:rowOff>
    </xdr:from>
    <xdr:to>
      <xdr:col>10</xdr:col>
      <xdr:colOff>165100</xdr:colOff>
      <xdr:row>57</xdr:row>
      <xdr:rowOff>153037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144164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8250</xdr:rowOff>
    </xdr:from>
    <xdr:to>
      <xdr:col>6</xdr:col>
      <xdr:colOff>38100</xdr:colOff>
      <xdr:row>57</xdr:row>
      <xdr:rowOff>109850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97529</xdr:rowOff>
    </xdr:from>
    <xdr:to>
      <xdr:col>24</xdr:col>
      <xdr:colOff>63500</xdr:colOff>
      <xdr:row>76</xdr:row>
      <xdr:rowOff>111364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56279"/>
          <a:ext cx="838200" cy="18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97529</xdr:rowOff>
    </xdr:from>
    <xdr:to>
      <xdr:col>19</xdr:col>
      <xdr:colOff>177800</xdr:colOff>
      <xdr:row>76</xdr:row>
      <xdr:rowOff>156845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56279"/>
          <a:ext cx="889000" cy="2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156845</xdr:rowOff>
    </xdr:from>
    <xdr:to>
      <xdr:col>15</xdr:col>
      <xdr:colOff>50800</xdr:colOff>
      <xdr:row>77</xdr:row>
      <xdr:rowOff>140951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045"/>
          <a:ext cx="889000" cy="15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122098</xdr:rowOff>
    </xdr:from>
    <xdr:to>
      <xdr:col>10</xdr:col>
      <xdr:colOff>114300</xdr:colOff>
      <xdr:row>77</xdr:row>
      <xdr:rowOff>140951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23748"/>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60564</xdr:rowOff>
    </xdr:from>
    <xdr:to>
      <xdr:col>24</xdr:col>
      <xdr:colOff>114300</xdr:colOff>
      <xdr:row>76</xdr:row>
      <xdr:rowOff>162164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38991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46729</xdr:rowOff>
    </xdr:from>
    <xdr:to>
      <xdr:col>20</xdr:col>
      <xdr:colOff>38100</xdr:colOff>
      <xdr:row>75</xdr:row>
      <xdr:rowOff>148329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139456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106045</xdr:rowOff>
    </xdr:from>
    <xdr:to>
      <xdr:col>15</xdr:col>
      <xdr:colOff>101600</xdr:colOff>
      <xdr:row>77</xdr:row>
      <xdr:rowOff>36195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27322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90151</xdr:rowOff>
    </xdr:from>
    <xdr:to>
      <xdr:col>10</xdr:col>
      <xdr:colOff>165100</xdr:colOff>
      <xdr:row>78</xdr:row>
      <xdr:rowOff>20301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71298</xdr:rowOff>
    </xdr:from>
    <xdr:to>
      <xdr:col>6</xdr:col>
      <xdr:colOff>38100</xdr:colOff>
      <xdr:row>78</xdr:row>
      <xdr:rowOff>1448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164025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57702</xdr:rowOff>
    </xdr:from>
    <xdr:to>
      <xdr:col>24</xdr:col>
      <xdr:colOff>63500</xdr:colOff>
      <xdr:row>93</xdr:row>
      <xdr:rowOff>106896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002552"/>
          <a:ext cx="8382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106896</xdr:rowOff>
    </xdr:from>
    <xdr:to>
      <xdr:col>19</xdr:col>
      <xdr:colOff>177800</xdr:colOff>
      <xdr:row>95</xdr:row>
      <xdr:rowOff>74068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51746"/>
          <a:ext cx="889000" cy="3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74068</xdr:rowOff>
    </xdr:from>
    <xdr:to>
      <xdr:col>15</xdr:col>
      <xdr:colOff>50800</xdr:colOff>
      <xdr:row>95</xdr:row>
      <xdr:rowOff>157211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61818"/>
          <a:ext cx="889000" cy="8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151564</xdr:rowOff>
    </xdr:from>
    <xdr:to>
      <xdr:col>10</xdr:col>
      <xdr:colOff>114300</xdr:colOff>
      <xdr:row>95</xdr:row>
      <xdr:rowOff>157211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39314"/>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6902</xdr:rowOff>
    </xdr:from>
    <xdr:to>
      <xdr:col>24</xdr:col>
      <xdr:colOff>114300</xdr:colOff>
      <xdr:row>93</xdr:row>
      <xdr:rowOff>108502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9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29779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56096</xdr:rowOff>
    </xdr:from>
    <xdr:to>
      <xdr:col>20</xdr:col>
      <xdr:colOff>38100</xdr:colOff>
      <xdr:row>93</xdr:row>
      <xdr:rowOff>157696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148823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23268</xdr:rowOff>
    </xdr:from>
    <xdr:to>
      <xdr:col>15</xdr:col>
      <xdr:colOff>101600</xdr:colOff>
      <xdr:row>95</xdr:row>
      <xdr:rowOff>124868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115995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106411</xdr:rowOff>
    </xdr:from>
    <xdr:to>
      <xdr:col>10</xdr:col>
      <xdr:colOff>165100</xdr:colOff>
      <xdr:row>96</xdr:row>
      <xdr:rowOff>36561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100764</xdr:rowOff>
    </xdr:from>
    <xdr:to>
      <xdr:col>6</xdr:col>
      <xdr:colOff>38100</xdr:colOff>
      <xdr:row>96</xdr:row>
      <xdr:rowOff>30914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4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93001</xdr:rowOff>
    </xdr:from>
    <xdr:to>
      <xdr:col>55</xdr:col>
      <xdr:colOff>0</xdr:colOff>
      <xdr:row>39</xdr:row>
      <xdr:rowOff>93163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79551"/>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93163</xdr:rowOff>
    </xdr:from>
    <xdr:to>
      <xdr:col>50</xdr:col>
      <xdr:colOff>114300</xdr:colOff>
      <xdr:row>39</xdr:row>
      <xdr:rowOff>97899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79713"/>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92511</xdr:rowOff>
    </xdr:from>
    <xdr:to>
      <xdr:col>45</xdr:col>
      <xdr:colOff>177800</xdr:colOff>
      <xdr:row>39</xdr:row>
      <xdr:rowOff>97899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7906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92021</xdr:rowOff>
    </xdr:from>
    <xdr:to>
      <xdr:col>41</xdr:col>
      <xdr:colOff>50800</xdr:colOff>
      <xdr:row>39</xdr:row>
      <xdr:rowOff>92511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7857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42201</xdr:rowOff>
    </xdr:from>
    <xdr:to>
      <xdr:col>55</xdr:col>
      <xdr:colOff>50800</xdr:colOff>
      <xdr:row>39</xdr:row>
      <xdr:rowOff>143801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128578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42363</xdr:rowOff>
    </xdr:from>
    <xdr:to>
      <xdr:col>50</xdr:col>
      <xdr:colOff>165100</xdr:colOff>
      <xdr:row>39</xdr:row>
      <xdr:rowOff>143963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135090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47099</xdr:rowOff>
    </xdr:from>
    <xdr:to>
      <xdr:col>46</xdr:col>
      <xdr:colOff>38100</xdr:colOff>
      <xdr:row>39</xdr:row>
      <xdr:rowOff>148699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139826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41711</xdr:rowOff>
    </xdr:from>
    <xdr:to>
      <xdr:col>41</xdr:col>
      <xdr:colOff>101600</xdr:colOff>
      <xdr:row>39</xdr:row>
      <xdr:rowOff>143311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134438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41221</xdr:rowOff>
    </xdr:from>
    <xdr:to>
      <xdr:col>36</xdr:col>
      <xdr:colOff>165100</xdr:colOff>
      <xdr:row>39</xdr:row>
      <xdr:rowOff>142821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133948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18599</xdr:rowOff>
    </xdr:from>
    <xdr:to>
      <xdr:col>55</xdr:col>
      <xdr:colOff>0</xdr:colOff>
      <xdr:row>57</xdr:row>
      <xdr:rowOff>119697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91249"/>
          <a:ext cx="838200" cy="10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119949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20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55728</xdr:rowOff>
    </xdr:from>
    <xdr:to>
      <xdr:col>50</xdr:col>
      <xdr:colOff>114300</xdr:colOff>
      <xdr:row>57</xdr:row>
      <xdr:rowOff>119697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56928"/>
          <a:ext cx="889000" cy="23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19690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55728</xdr:rowOff>
    </xdr:from>
    <xdr:to>
      <xdr:col>45</xdr:col>
      <xdr:colOff>177800</xdr:colOff>
      <xdr:row>57</xdr:row>
      <xdr:rowOff>131508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56928"/>
          <a:ext cx="889000" cy="2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131508</xdr:rowOff>
    </xdr:from>
    <xdr:to>
      <xdr:col>41</xdr:col>
      <xdr:colOff>50800</xdr:colOff>
      <xdr:row>57</xdr:row>
      <xdr:rowOff>150520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4158"/>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139249</xdr:rowOff>
    </xdr:from>
    <xdr:to>
      <xdr:col>55</xdr:col>
      <xdr:colOff>50800</xdr:colOff>
      <xdr:row>57</xdr:row>
      <xdr:rowOff>69399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117676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68897</xdr:rowOff>
    </xdr:from>
    <xdr:to>
      <xdr:col>50</xdr:col>
      <xdr:colOff>165100</xdr:colOff>
      <xdr:row>57</xdr:row>
      <xdr:rowOff>170497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161624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4928</xdr:rowOff>
    </xdr:from>
    <xdr:to>
      <xdr:col>46</xdr:col>
      <xdr:colOff>38100</xdr:colOff>
      <xdr:row>56</xdr:row>
      <xdr:rowOff>106528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97655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80708</xdr:rowOff>
    </xdr:from>
    <xdr:to>
      <xdr:col>41</xdr:col>
      <xdr:colOff>101600</xdr:colOff>
      <xdr:row>58</xdr:row>
      <xdr:rowOff>10858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99720</xdr:rowOff>
    </xdr:from>
    <xdr:to>
      <xdr:col>36</xdr:col>
      <xdr:colOff>165100</xdr:colOff>
      <xdr:row>58</xdr:row>
      <xdr:rowOff>29870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20997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157271</xdr:rowOff>
    </xdr:from>
    <xdr:to>
      <xdr:col>55</xdr:col>
      <xdr:colOff>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0371"/>
          <a:ext cx="8382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137849</xdr:rowOff>
    </xdr:from>
    <xdr:to>
      <xdr:col>50</xdr:col>
      <xdr:colOff>114300</xdr:colOff>
      <xdr:row>78</xdr:row>
      <xdr:rowOff>157271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0949"/>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137849</xdr:rowOff>
    </xdr:from>
    <xdr:to>
      <xdr:col>45</xdr:col>
      <xdr:colOff>177800</xdr:colOff>
      <xdr:row>79</xdr:row>
      <xdr:rowOff>13855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094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13855</xdr:rowOff>
    </xdr:from>
    <xdr:to>
      <xdr:col>41</xdr:col>
      <xdr:colOff>50800</xdr:colOff>
      <xdr:row>79</xdr:row>
      <xdr:rowOff>19419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8405"/>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113201</xdr:rowOff>
    </xdr:from>
    <xdr:to>
      <xdr:col>55</xdr:col>
      <xdr:colOff>50800</xdr:colOff>
      <xdr:row>79</xdr:row>
      <xdr:rowOff>43351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28128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106471</xdr:rowOff>
    </xdr:from>
    <xdr:to>
      <xdr:col>50</xdr:col>
      <xdr:colOff>165100</xdr:colOff>
      <xdr:row>79</xdr:row>
      <xdr:rowOff>36621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27748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87049</xdr:rowOff>
    </xdr:from>
    <xdr:to>
      <xdr:col>46</xdr:col>
      <xdr:colOff>38100</xdr:colOff>
      <xdr:row>79</xdr:row>
      <xdr:rowOff>17199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8326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134505</xdr:rowOff>
    </xdr:from>
    <xdr:to>
      <xdr:col>41</xdr:col>
      <xdr:colOff>101600</xdr:colOff>
      <xdr:row>79</xdr:row>
      <xdr:rowOff>64655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140069</xdr:rowOff>
    </xdr:from>
    <xdr:to>
      <xdr:col>36</xdr:col>
      <xdr:colOff>165100</xdr:colOff>
      <xdr:row>79</xdr:row>
      <xdr:rowOff>70219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52273</xdr:rowOff>
    </xdr:from>
    <xdr:to>
      <xdr:col>55</xdr:col>
      <xdr:colOff>0</xdr:colOff>
      <xdr:row>98</xdr:row>
      <xdr:rowOff>48044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2923"/>
          <a:ext cx="8382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102658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9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97</xdr:row>
      <xdr:rowOff>52273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7193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67048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41287</xdr:rowOff>
    </xdr:from>
    <xdr:to>
      <xdr:col>45</xdr:col>
      <xdr:colOff>177800</xdr:colOff>
      <xdr:row>98</xdr:row>
      <xdr:rowOff>24854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1937"/>
          <a:ext cx="889000" cy="1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24854</xdr:rowOff>
    </xdr:from>
    <xdr:to>
      <xdr:col>41</xdr:col>
      <xdr:colOff>50800</xdr:colOff>
      <xdr:row>98</xdr:row>
      <xdr:rowOff>168187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6954"/>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168694</xdr:rowOff>
    </xdr:from>
    <xdr:to>
      <xdr:col>55</xdr:col>
      <xdr:colOff>50800</xdr:colOff>
      <xdr:row>98</xdr:row>
      <xdr:rowOff>98844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147121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1473</xdr:rowOff>
    </xdr:from>
    <xdr:to>
      <xdr:col>50</xdr:col>
      <xdr:colOff>165100</xdr:colOff>
      <xdr:row>97</xdr:row>
      <xdr:rowOff>103073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94200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161937</xdr:rowOff>
    </xdr:from>
    <xdr:to>
      <xdr:col>46</xdr:col>
      <xdr:colOff>38100</xdr:colOff>
      <xdr:row>97</xdr:row>
      <xdr:rowOff>92087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145504</xdr:rowOff>
    </xdr:from>
    <xdr:to>
      <xdr:col>41</xdr:col>
      <xdr:colOff>101600</xdr:colOff>
      <xdr:row>98</xdr:row>
      <xdr:rowOff>75654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66781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117387</xdr:rowOff>
    </xdr:from>
    <xdr:to>
      <xdr:col>36</xdr:col>
      <xdr:colOff>165100</xdr:colOff>
      <xdr:row>99</xdr:row>
      <xdr:rowOff>47537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38664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54127</xdr:rowOff>
    </xdr:from>
    <xdr:to>
      <xdr:col>85</xdr:col>
      <xdr:colOff>127000</xdr:colOff>
      <xdr:row>35</xdr:row>
      <xdr:rowOff>168732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54877"/>
          <a:ext cx="8382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70663</xdr:rowOff>
    </xdr:from>
    <xdr:to>
      <xdr:col>81</xdr:col>
      <xdr:colOff>50800</xdr:colOff>
      <xdr:row>35</xdr:row>
      <xdr:rowOff>54127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728513"/>
          <a:ext cx="889000" cy="3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70663</xdr:rowOff>
    </xdr:from>
    <xdr:to>
      <xdr:col>76</xdr:col>
      <xdr:colOff>114300</xdr:colOff>
      <xdr:row>35</xdr:row>
      <xdr:rowOff>17894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28513"/>
          <a:ext cx="889000" cy="2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17894</xdr:rowOff>
    </xdr:from>
    <xdr:to>
      <xdr:col>71</xdr:col>
      <xdr:colOff>177800</xdr:colOff>
      <xdr:row>36</xdr:row>
      <xdr:rowOff>42316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18644"/>
          <a:ext cx="889000" cy="1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117932</xdr:rowOff>
    </xdr:from>
    <xdr:to>
      <xdr:col>85</xdr:col>
      <xdr:colOff>177800</xdr:colOff>
      <xdr:row>36</xdr:row>
      <xdr:rowOff>48082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96359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3327</xdr:rowOff>
    </xdr:from>
    <xdr:to>
      <xdr:col>81</xdr:col>
      <xdr:colOff>101600</xdr:colOff>
      <xdr:row>35</xdr:row>
      <xdr:rowOff>104927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121454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19863</xdr:rowOff>
    </xdr:from>
    <xdr:to>
      <xdr:col>76</xdr:col>
      <xdr:colOff>165100</xdr:colOff>
      <xdr:row>33</xdr:row>
      <xdr:rowOff>121463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137990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138544</xdr:rowOff>
    </xdr:from>
    <xdr:to>
      <xdr:col>72</xdr:col>
      <xdr:colOff>38100</xdr:colOff>
      <xdr:row>35</xdr:row>
      <xdr:rowOff>68694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85221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162966</xdr:rowOff>
    </xdr:from>
    <xdr:to>
      <xdr:col>67</xdr:col>
      <xdr:colOff>101600</xdr:colOff>
      <xdr:row>36</xdr:row>
      <xdr:rowOff>93116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84243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112047</xdr:rowOff>
    </xdr:from>
    <xdr:to>
      <xdr:col>85</xdr:col>
      <xdr:colOff>127000</xdr:colOff>
      <xdr:row>58</xdr:row>
      <xdr:rowOff>169822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84697"/>
          <a:ext cx="838200" cy="2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112047</xdr:rowOff>
    </xdr:from>
    <xdr:to>
      <xdr:col>81</xdr:col>
      <xdr:colOff>50800</xdr:colOff>
      <xdr:row>58</xdr:row>
      <xdr:rowOff>22436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4697"/>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22436</xdr:rowOff>
    </xdr:from>
    <xdr:to>
      <xdr:col>76</xdr:col>
      <xdr:colOff>114300</xdr:colOff>
      <xdr:row>59</xdr:row>
      <xdr:rowOff>28577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66536"/>
          <a:ext cx="889000" cy="1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118836</xdr:rowOff>
    </xdr:from>
    <xdr:to>
      <xdr:col>71</xdr:col>
      <xdr:colOff>177800</xdr:colOff>
      <xdr:row>59</xdr:row>
      <xdr:rowOff>28577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91486"/>
          <a:ext cx="889000" cy="2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119022</xdr:rowOff>
    </xdr:from>
    <xdr:to>
      <xdr:col>85</xdr:col>
      <xdr:colOff>177800</xdr:colOff>
      <xdr:row>59</xdr:row>
      <xdr:rowOff>49172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33949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61247</xdr:rowOff>
    </xdr:from>
    <xdr:to>
      <xdr:col>81</xdr:col>
      <xdr:colOff>101600</xdr:colOff>
      <xdr:row>57</xdr:row>
      <xdr:rowOff>162847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143086</xdr:rowOff>
    </xdr:from>
    <xdr:to>
      <xdr:col>76</xdr:col>
      <xdr:colOff>165100</xdr:colOff>
      <xdr:row>58</xdr:row>
      <xdr:rowOff>73236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89763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149227</xdr:rowOff>
    </xdr:from>
    <xdr:to>
      <xdr:col>72</xdr:col>
      <xdr:colOff>38100</xdr:colOff>
      <xdr:row>59</xdr:row>
      <xdr:rowOff>79377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70504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68036</xdr:rowOff>
    </xdr:from>
    <xdr:to>
      <xdr:col>67</xdr:col>
      <xdr:colOff>101600</xdr:colOff>
      <xdr:row>57</xdr:row>
      <xdr:rowOff>169636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39802</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4352"/>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154711</xdr:rowOff>
    </xdr:from>
    <xdr:to>
      <xdr:col>81</xdr:col>
      <xdr:colOff>50800</xdr:colOff>
      <xdr:row>79</xdr:row>
      <xdr:rowOff>39802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7811"/>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135889</xdr:rowOff>
    </xdr:from>
    <xdr:to>
      <xdr:col>76</xdr:col>
      <xdr:colOff>114300</xdr:colOff>
      <xdr:row>78</xdr:row>
      <xdr:rowOff>154711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898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135889</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89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160452</xdr:rowOff>
    </xdr:from>
    <xdr:to>
      <xdr:col>81</xdr:col>
      <xdr:colOff>101600</xdr:colOff>
      <xdr:row>79</xdr:row>
      <xdr:rowOff>90602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81729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103911</xdr:rowOff>
    </xdr:from>
    <xdr:to>
      <xdr:col>76</xdr:col>
      <xdr:colOff>165100</xdr:colOff>
      <xdr:row>79</xdr:row>
      <xdr:rowOff>34061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25188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85089</xdr:rowOff>
    </xdr:from>
    <xdr:to>
      <xdr:col>72</xdr:col>
      <xdr:colOff>38100</xdr:colOff>
      <xdr:row>79</xdr:row>
      <xdr:rowOff>15239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113134</xdr:rowOff>
    </xdr:from>
    <xdr:to>
      <xdr:col>85</xdr:col>
      <xdr:colOff>127000</xdr:colOff>
      <xdr:row>97</xdr:row>
      <xdr:rowOff>1381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572334"/>
          <a:ext cx="8382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114422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171017</xdr:rowOff>
    </xdr:from>
    <xdr:to>
      <xdr:col>81</xdr:col>
      <xdr:colOff>50800</xdr:colOff>
      <xdr:row>97</xdr:row>
      <xdr:rowOff>1381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30217"/>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47889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171017</xdr:rowOff>
    </xdr:from>
    <xdr:to>
      <xdr:col>76</xdr:col>
      <xdr:colOff>114300</xdr:colOff>
      <xdr:row>97</xdr:row>
      <xdr:rowOff>12565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30217"/>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9153</xdr:rowOff>
    </xdr:from>
    <xdr:to>
      <xdr:col>71</xdr:col>
      <xdr:colOff>177800</xdr:colOff>
      <xdr:row>97</xdr:row>
      <xdr:rowOff>12565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39803"/>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62334</xdr:rowOff>
    </xdr:from>
    <xdr:to>
      <xdr:col>85</xdr:col>
      <xdr:colOff>177800</xdr:colOff>
      <xdr:row>96</xdr:row>
      <xdr:rowOff>163934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40761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122031</xdr:rowOff>
    </xdr:from>
    <xdr:to>
      <xdr:col>81</xdr:col>
      <xdr:colOff>101600</xdr:colOff>
      <xdr:row>97</xdr:row>
      <xdr:rowOff>52181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43308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7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120217</xdr:rowOff>
    </xdr:from>
    <xdr:to>
      <xdr:col>76</xdr:col>
      <xdr:colOff>165100</xdr:colOff>
      <xdr:row>97</xdr:row>
      <xdr:rowOff>50367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133215</xdr:rowOff>
    </xdr:from>
    <xdr:to>
      <xdr:col>72</xdr:col>
      <xdr:colOff>38100</xdr:colOff>
      <xdr:row>97</xdr:row>
      <xdr:rowOff>63365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54492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129803</xdr:rowOff>
    </xdr:from>
    <xdr:to>
      <xdr:col>67</xdr:col>
      <xdr:colOff>101600</xdr:colOff>
      <xdr:row>97</xdr:row>
      <xdr:rowOff>59953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51080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本市においては、衛生費を除く全ての項目で類似団体平均を下回っている。衛生費については、類似団体平均を</a:t>
          </a:r>
          <a:r>
            <a:rPr kumimoji="1" lang="en-US" altLang="ja-JP" sz="1200">
              <a:latin typeface="ＭＳ Ｐゴシック" panose="020B0600070205080204" pitchFamily="50" charset="-128"/>
              <a:ea typeface="ＭＳ Ｐゴシック" panose="020B0600070205080204" pitchFamily="50" charset="-128"/>
            </a:rPr>
            <a:t>718</a:t>
          </a:r>
          <a:r>
            <a:rPr kumimoji="1" lang="ja-JP" altLang="en-US" sz="1200">
              <a:latin typeface="ＭＳ Ｐゴシック" panose="020B0600070205080204" pitchFamily="50" charset="-128"/>
              <a:ea typeface="ＭＳ Ｐゴシック" panose="020B0600070205080204" pitchFamily="50" charset="-128"/>
            </a:rPr>
            <a:t>円上回っており、これは既存ごみ処理施設の運転委託料や修繕工事のほか新ごみ処理施設建設に係る負担金等のごみ処理施設関連経費の増加が主な要因で、今後とも既存施設の劣化や新施設の事業進捗により増加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そのほか前年度から大きく増加している項目としては、農林水産業費が国の臨時交付金を活用した農業者等に対する物価高騰支援事業等により</a:t>
          </a:r>
          <a:r>
            <a:rPr kumimoji="1" lang="en-US" altLang="ja-JP" sz="1200">
              <a:latin typeface="ＭＳ Ｐゴシック" panose="020B0600070205080204" pitchFamily="50" charset="-128"/>
              <a:ea typeface="ＭＳ Ｐゴシック" panose="020B0600070205080204" pitchFamily="50" charset="-128"/>
            </a:rPr>
            <a:t>5,307</a:t>
          </a:r>
          <a:r>
            <a:rPr kumimoji="1" lang="ja-JP" altLang="en-US" sz="1200">
              <a:latin typeface="ＭＳ Ｐゴシック" panose="020B0600070205080204" pitchFamily="50" charset="-128"/>
              <a:ea typeface="ＭＳ Ｐゴシック" panose="020B0600070205080204" pitchFamily="50" charset="-128"/>
            </a:rPr>
            <a:t>円の増加、総務費が公共交通対策として実施した新鉾田駅エレベーター設置等により</a:t>
          </a:r>
          <a:r>
            <a:rPr kumimoji="1" lang="en-US" altLang="ja-JP" sz="1200">
              <a:latin typeface="ＭＳ Ｐゴシック" panose="020B0600070205080204" pitchFamily="50" charset="-128"/>
              <a:ea typeface="ＭＳ Ｐゴシック" panose="020B0600070205080204" pitchFamily="50" charset="-128"/>
            </a:rPr>
            <a:t>2,995</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また、教育費については前年度比</a:t>
          </a:r>
          <a:r>
            <a:rPr kumimoji="1" lang="en-US" altLang="ja-JP" sz="1200">
              <a:latin typeface="ＭＳ Ｐゴシック" panose="020B0600070205080204" pitchFamily="50" charset="-128"/>
              <a:ea typeface="ＭＳ Ｐゴシック" panose="020B0600070205080204" pitchFamily="50" charset="-128"/>
            </a:rPr>
            <a:t>30,082</a:t>
          </a:r>
          <a:r>
            <a:rPr kumimoji="1" lang="ja-JP" altLang="en-US" sz="1200">
              <a:latin typeface="ＭＳ Ｐゴシック" panose="020B0600070205080204" pitchFamily="50" charset="-128"/>
              <a:ea typeface="ＭＳ Ｐゴシック" panose="020B0600070205080204" pitchFamily="50" charset="-128"/>
            </a:rPr>
            <a:t>円と大幅な減少となっているが、これは令和３年度をもって大洋小学校建設工事が完了したことが主な要因となっている。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今後も、少子高齢化等による民生費の増加、旭中学校区統合小学校整備による教育費の増加、広域ごみ処理施設建設等による衛生費の増加等が見込まれる状況であることから、施設の効率的なマネジメントはもとより既存事業の見直しや徹底した経常経費の抑制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ＭＳ ゴシック" pitchFamily="49" charset="-128"/>
              <a:ea typeface="ＭＳ ゴシック" pitchFamily="49" charset="-128"/>
            </a:rPr>
            <a:t>　財政調整基金残高は、広域ごみ処理施設建設に向けた一部事務組合負担金の増加や新型コロナウイルス感染症関連事業、物価高騰対策事業等への対応のため取崩を行ったことにより前年度比</a:t>
          </a:r>
          <a:r>
            <a:rPr kumimoji="1" lang="en-US" altLang="ja-JP" sz="1050">
              <a:latin typeface="ＭＳ ゴシック" pitchFamily="49" charset="-128"/>
              <a:ea typeface="ＭＳ ゴシック" pitchFamily="49" charset="-128"/>
            </a:rPr>
            <a:t>1.34</a:t>
          </a:r>
          <a:r>
            <a:rPr kumimoji="1" lang="ja-JP" altLang="en-US" sz="1050">
              <a:latin typeface="ＭＳ ゴシック" pitchFamily="49" charset="-128"/>
              <a:ea typeface="ＭＳ ゴシック" pitchFamily="49" charset="-128"/>
            </a:rPr>
            <a:t>％の減少となった。</a:t>
          </a:r>
        </a:p>
        <a:p>
          <a:r>
            <a:rPr kumimoji="1" lang="ja-JP" altLang="en-US" sz="1050">
              <a:latin typeface="ＭＳ ゴシック" pitchFamily="49" charset="-128"/>
              <a:ea typeface="ＭＳ ゴシック" pitchFamily="49" charset="-128"/>
            </a:rPr>
            <a:t>　実質収支額は、市税やふるさと納税の伸びにより前年度比</a:t>
          </a:r>
          <a:r>
            <a:rPr kumimoji="1" lang="en-US" altLang="ja-JP" sz="1050">
              <a:latin typeface="ＭＳ ゴシック" pitchFamily="49" charset="-128"/>
              <a:ea typeface="ＭＳ ゴシック" pitchFamily="49" charset="-128"/>
            </a:rPr>
            <a:t>2.16</a:t>
          </a:r>
          <a:r>
            <a:rPr kumimoji="1" lang="ja-JP" altLang="en-US" sz="1050">
              <a:latin typeface="ＭＳ ゴシック" pitchFamily="49" charset="-128"/>
              <a:ea typeface="ＭＳ ゴシック" pitchFamily="49" charset="-128"/>
            </a:rPr>
            <a:t>％の増加となった。</a:t>
          </a:r>
        </a:p>
        <a:p>
          <a:r>
            <a:rPr kumimoji="1" lang="ja-JP" altLang="en-US" sz="1050">
              <a:latin typeface="ＭＳ ゴシック" pitchFamily="49" charset="-128"/>
              <a:ea typeface="ＭＳ ゴシック" pitchFamily="49" charset="-128"/>
            </a:rPr>
            <a:t>　実質単年度収支は、前年度を大きく上回る財政調整基金の取崩しを行ったものの、単年度収支が大きく増加したことから前年度比</a:t>
          </a:r>
          <a:r>
            <a:rPr kumimoji="1" lang="en-US" altLang="ja-JP" sz="1050">
              <a:latin typeface="ＭＳ ゴシック" pitchFamily="49" charset="-128"/>
              <a:ea typeface="ＭＳ ゴシック" pitchFamily="49" charset="-128"/>
            </a:rPr>
            <a:t>1.01</a:t>
          </a:r>
          <a:r>
            <a:rPr kumimoji="1" lang="ja-JP" altLang="en-US" sz="1050">
              <a:latin typeface="ＭＳ ゴシック" pitchFamily="49" charset="-128"/>
              <a:ea typeface="ＭＳ ゴシック" pitchFamily="49" charset="-128"/>
            </a:rPr>
            <a:t>％の増加となった。</a:t>
          </a:r>
        </a:p>
        <a:p>
          <a:r>
            <a:rPr kumimoji="1" lang="ja-JP" altLang="en-US" sz="1050">
              <a:latin typeface="ＭＳ ゴシック" pitchFamily="49" charset="-128"/>
              <a:ea typeface="ＭＳ ゴシック" pitchFamily="49" charset="-128"/>
            </a:rPr>
            <a:t>　今後は人口減少に伴う市税等の減少が見込まれるが、市の財政規模に適した財政調整基金残高や実質収支額等が保持できるよう、適正な事業実施及び新たな財源確保等に取り組んでいく。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全体会計としては、黒字額は前年度比</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％の増加となった。</a:t>
          </a:r>
        </a:p>
        <a:p>
          <a:r>
            <a:rPr kumimoji="1" lang="ja-JP" altLang="en-US" sz="1200">
              <a:latin typeface="ＭＳ ゴシック" pitchFamily="49" charset="-128"/>
              <a:ea typeface="ＭＳ ゴシック" pitchFamily="49" charset="-128"/>
            </a:rPr>
            <a:t>　各会計別では、一般会計が市税の伸び等により実質収支額が増加したことから前年度比</a:t>
          </a:r>
          <a:r>
            <a:rPr kumimoji="1" lang="en-US" altLang="ja-JP" sz="1200">
              <a:latin typeface="ＭＳ ゴシック" pitchFamily="49" charset="-128"/>
              <a:ea typeface="ＭＳ ゴシック" pitchFamily="49" charset="-128"/>
            </a:rPr>
            <a:t>2.15</a:t>
          </a:r>
          <a:r>
            <a:rPr kumimoji="1" lang="ja-JP" altLang="en-US" sz="1200">
              <a:latin typeface="ＭＳ ゴシック" pitchFamily="49" charset="-128"/>
              <a:ea typeface="ＭＳ ゴシック" pitchFamily="49" charset="-128"/>
            </a:rPr>
            <a:t>％の増加、下水道事業会計が流動資産における未収金の増加等により前年度比</a:t>
          </a:r>
          <a:r>
            <a:rPr kumimoji="1" lang="en-US" altLang="ja-JP" sz="1200">
              <a:latin typeface="ＭＳ ゴシック" pitchFamily="49" charset="-128"/>
              <a:ea typeface="ＭＳ ゴシック" pitchFamily="49" charset="-128"/>
            </a:rPr>
            <a:t>0.06</a:t>
          </a:r>
          <a:r>
            <a:rPr kumimoji="1" lang="ja-JP" altLang="en-US" sz="1200">
              <a:latin typeface="ＭＳ ゴシック" pitchFamily="49" charset="-128"/>
              <a:ea typeface="ＭＳ ゴシック" pitchFamily="49" charset="-128"/>
            </a:rPr>
            <a:t>％の増加、介護保険特別会計（保険事業勘定）が歳出における介護サービス利用者数の減少に伴う保険給付費の減少等により前年度比</a:t>
          </a:r>
          <a:r>
            <a:rPr kumimoji="1" lang="en-US" altLang="ja-JP" sz="1200">
              <a:latin typeface="ＭＳ ゴシック" pitchFamily="49" charset="-128"/>
              <a:ea typeface="ＭＳ ゴシック" pitchFamily="49" charset="-128"/>
            </a:rPr>
            <a:t>1.07</a:t>
          </a:r>
          <a:r>
            <a:rPr kumimoji="1" lang="ja-JP" altLang="en-US" sz="1200">
              <a:latin typeface="ＭＳ ゴシック" pitchFamily="49" charset="-128"/>
              <a:ea typeface="ＭＳ ゴシック" pitchFamily="49" charset="-128"/>
            </a:rPr>
            <a:t>％の増加、農業集落排水事業特別会計が歳出における経営戦略策定業務委託の完了等により</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％の増加、後期高齢者医療特別会計が歳入における被保険者数の増加に伴う保険料の増加により</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％の増加となっている。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一方で、水道事業会計が流動資産における現金預金の減少等により</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％の減少、国民健康保険特別会計が歳出における国民健康保険事業費納付金の増加等により</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％の減少、介護保険特別会計（介護サービス事業勘定）が歳出におけるサービス事業費に係る人件費の増加等により</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％の減少となっている。</a:t>
          </a:r>
        </a:p>
        <a:p>
          <a:r>
            <a:rPr kumimoji="1" lang="ja-JP" altLang="en-US" sz="1200">
              <a:latin typeface="ＭＳ ゴシック" pitchFamily="49" charset="-128"/>
              <a:ea typeface="ＭＳ ゴシック" pitchFamily="49" charset="-128"/>
            </a:rPr>
            <a:t>　全体を通して赤字には至っていないものの、特別会計等については、独立採算制の原則に基づき、一般会計からの繰入金に頼ることなく、健全な財政運営を図れるよう事業の改善や収入確保の取り組みなど、引き続き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分子全体として前年度比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百万円の増加となっており、主な増加要因としては一般会計における平成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年度債の据置期間終了に伴い元利償還金が前年度比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百万円増加となったことや算入公債費等が新市町村づくり支援事業費補助金、合併特例債償還費の減少等により前年度比</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百万円減少となったことが挙げられる。</a:t>
          </a:r>
        </a:p>
        <a:p>
          <a:r>
            <a:rPr kumimoji="1" lang="ja-JP" altLang="en-US" sz="1200">
              <a:latin typeface="ＭＳ ゴシック" pitchFamily="49" charset="-128"/>
              <a:ea typeface="ＭＳ ゴシック" pitchFamily="49" charset="-128"/>
            </a:rPr>
            <a:t>　今後も大規模な施設整備が続き、公債費については増加していくことが見込まれることから、起債充当事業の絞り込みや低利資金の活用を図るとともに単年度負担に配慮した借入等を行い財政負担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減債基金積立相当額の積立ルールは発行額の</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を積立相当額として設定しているのに対し、本市においては満期一括償還分として理論上年間</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千万円の積立を行っているため、減債基金現在高と減債基金積立相当額に乖離が生じている。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充当可能財源が</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83</a:t>
          </a:r>
          <a:r>
            <a:rPr kumimoji="1" lang="ja-JP" altLang="en-US" sz="1050">
              <a:latin typeface="ＭＳ ゴシック" pitchFamily="49" charset="-128"/>
              <a:ea typeface="ＭＳ ゴシック" pitchFamily="49" charset="-128"/>
            </a:rPr>
            <a:t>百万円の減少となったものの、将来負担額がそれを上回る</a:t>
          </a:r>
          <a:r>
            <a:rPr kumimoji="1" lang="en-US" altLang="ja-JP" sz="1050">
              <a:latin typeface="ＭＳ ゴシック" pitchFamily="49" charset="-128"/>
              <a:ea typeface="ＭＳ ゴシック" pitchFamily="49" charset="-128"/>
            </a:rPr>
            <a:t>15</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82</a:t>
          </a:r>
          <a:r>
            <a:rPr kumimoji="1" lang="ja-JP" altLang="en-US" sz="1050">
              <a:latin typeface="ＭＳ ゴシック" pitchFamily="49" charset="-128"/>
              <a:ea typeface="ＭＳ ゴシック" pitchFamily="49" charset="-128"/>
            </a:rPr>
            <a:t>百万円の減少となったことにより、将来負担比率の分子については前年度比</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98</a:t>
          </a:r>
          <a:r>
            <a:rPr kumimoji="1" lang="ja-JP" altLang="en-US" sz="1050">
              <a:latin typeface="ＭＳ ゴシック" pitchFamily="49" charset="-128"/>
              <a:ea typeface="ＭＳ ゴシック" pitchFamily="49" charset="-128"/>
            </a:rPr>
            <a:t>百万円の減少となった。</a:t>
          </a:r>
        </a:p>
        <a:p>
          <a:r>
            <a:rPr kumimoji="1" lang="ja-JP" altLang="en-US" sz="1050">
              <a:latin typeface="ＭＳ ゴシック" pitchFamily="49" charset="-128"/>
              <a:ea typeface="ＭＳ ゴシック" pitchFamily="49" charset="-128"/>
            </a:rPr>
            <a:t>　将来負担額が大きく減少した主な要因として、元金償還額が新規起債額を大きく上回ったことで一般会計等に係る地方債の現在高が</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16</a:t>
          </a:r>
          <a:r>
            <a:rPr kumimoji="1" lang="ja-JP" altLang="en-US" sz="1050">
              <a:latin typeface="ＭＳ ゴシック" pitchFamily="49" charset="-128"/>
              <a:ea typeface="ＭＳ ゴシック" pitchFamily="49" charset="-128"/>
            </a:rPr>
            <a:t>百万円の減少となったことや水道事業会計、農業集落排水事業特別会計において企業債の元金償還が進んだことにより公営企業債等繰入見込額が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56</a:t>
          </a:r>
          <a:r>
            <a:rPr kumimoji="1" lang="ja-JP" altLang="en-US" sz="1050">
              <a:latin typeface="ＭＳ ゴシック" pitchFamily="49" charset="-128"/>
              <a:ea typeface="ＭＳ ゴシック" pitchFamily="49" charset="-128"/>
            </a:rPr>
            <a:t>百万円の減少となったことが挙げられる。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また、充当可能財源等については、財政調整基金取り崩し等により充当可能基金が</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42</a:t>
          </a:r>
          <a:r>
            <a:rPr kumimoji="1" lang="ja-JP" altLang="en-US" sz="1050">
              <a:latin typeface="ＭＳ ゴシック" pitchFamily="49" charset="-128"/>
              <a:ea typeface="ＭＳ ゴシック" pitchFamily="49" charset="-128"/>
            </a:rPr>
            <a:t>百万円の減少、基準財政需要額算入見込額等が臨時財政対策債・合併特例債等の一部算入終了により</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93</a:t>
          </a:r>
          <a:r>
            <a:rPr kumimoji="1" lang="ja-JP" altLang="en-US" sz="1050">
              <a:latin typeface="ＭＳ ゴシック" pitchFamily="49" charset="-128"/>
              <a:ea typeface="ＭＳ ゴシック" pitchFamily="49" charset="-128"/>
            </a:rPr>
            <a:t>百万円の減少となったが、充当可能財源等よりも将来負担額の減少幅が大きかったため、将来負担比率の分子は減少し将来負担比率は</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を維持している。</a:t>
          </a:r>
        </a:p>
        <a:p>
          <a:r>
            <a:rPr kumimoji="1" lang="ja-JP" altLang="en-US" sz="105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百万円の減少となった。令和４年度においては、決算剰余金の積立等により減債基金が前年度比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百万円の増加となったものの、財政調整基金が新型コロナウイルス感染症関連事業や物価高騰対策事業等への対応のため取り崩しを行ったことにより前年度比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百万円の減少となったこと、ふるさと創生事業基金が涸沼ラムサール条約に係る施設等整備事業等のため取り崩しを行ったことにより前年度比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百万円の減少となったことが減少の主な要因として挙げられる。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特定目的基金全体では、前述の公共施設整備基金の増加、ふるさと創生事業基金の減少のほか、子育て支援基金が医療福祉単独事業等への充当により前年度比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百万円の減少、地域防災基金が防災無線放送施設管理事業等への充当により前年度比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これまで、合併特例期間の終了や老朽化が進む公共施設、災害や感染症への対応等を中心に基金の積立を行ってきた。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視点からは、統合小学校等の大規模な施設整備が続くため「公共施設整備基金」や「減債基金」などハード事業実施に関連する経費への備えが中心となる見込みではあるが、今後、少子高齢化に伴う社会保障費の増加や人口減少問題、デジタル需要への対応などソフト事業への備えも必要となってくることから、中長期的な視点で基金を積み立て有効活用を図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地域づくり基金：市民の連携の強化及び豊かな地域づくりを推進するための経費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公共施設整備基金：統合小学校通学路整備事業等の財源として活用したため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地域づくり基金：取り崩しは行わず利子分の積立を行い前年度比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ふるさと創生事業基金：涸沼ラムサール条約に係る施設等整備事業等の財源として活用したため前年度比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子育て支援基金：医療福祉単独事業や多子世帯保育料軽減事業等の財源として活用したため前年度比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地域雇用創出推進基金：人事管理事業や職業相談室管理運営事業の財源として活用したため前年度比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公共施設整備基金：令和２年度に策定した個別施設計画によると、公共施設の修繕・更新について令和２年度から令和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億円の費用が必要とされている。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計画的な施設マネジメントを推進するとともに財源不足に対応できるよう引き続き重点的に積立を行っていく。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子育て支援基金：子育て世帯の経済的負担軽減を図るための経費として活用しているが、年々減少傾向となっている。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今後、少子高齢化や人口減少問題に対応するための施策がこれまで以上に必要となることが想定されることから、</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収支のバランスを考慮しつつ、必要な事業への活用を行っていく。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元年度以降、災害や感染症への対応等により減少傾向となっている。令和４年度においても新型コロナウイルス感染症対策関連事業や物価高騰対策事業等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等に対応できるようこれまで積立を行ってきたが、公共施設の整備やデジタル需要への対応等、新たな財政需要への対応も必要となることから、災害や感染症等への突発的な資金需要への対応分については留保しつつも、特定の目的に対応できる基金への積立にシフトしていくような運用・管理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令和４年度においては、利子積立のほか近年実施したハード整備に伴う公債費の増加に備え決算剰余金を積み立てたことにより前年度比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これまで交付税措置率の高い地方債を活用してきたことにより、地方債現在高（約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億円）が交付税措置の対象となっているが、残る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億円）については市の負担による償還が必要なことから、市負担分約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％の増加となった。主な要因としては、減価償却による価値の減少（老朽化）分が資産の取得分を上回ったことによるものである。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％下回っているが、これは大幅な資産増加のほか、近年進めている施設の集約化や長寿命化により減価償却率の増加を抑制できているためである。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今後も公共施設個別施設計画に基づき効率的な施設マネジメントに努めていく。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566156"/>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158640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02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58039</xdr:rowOff>
    </xdr:from>
    <xdr:to>
      <xdr:col>19</xdr:col>
      <xdr:colOff>187325</xdr:colOff>
      <xdr:row>30</xdr:row>
      <xdr:rowOff>159639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15113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23864"/>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31</xdr:row>
      <xdr:rowOff>6477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602386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169037</xdr:rowOff>
    </xdr:from>
    <xdr:to>
      <xdr:col>11</xdr:col>
      <xdr:colOff>187325</xdr:colOff>
      <xdr:row>30</xdr:row>
      <xdr:rowOff>99187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48387</xdr:rowOff>
    </xdr:from>
    <xdr:to>
      <xdr:col>15</xdr:col>
      <xdr:colOff>136525</xdr:colOff>
      <xdr:row>31</xdr:row>
      <xdr:rowOff>6477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96341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127127</xdr:rowOff>
    </xdr:from>
    <xdr:to>
      <xdr:col>7</xdr:col>
      <xdr:colOff>187325</xdr:colOff>
      <xdr:row>31</xdr:row>
      <xdr:rowOff>57277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31</xdr:row>
      <xdr:rowOff>6477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596341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4716</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74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115714</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68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73804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主な要因としては分母の増加要素である一般財源等のうち、臨時財政対策債発行可能額が減少となったほか、分母の減少要素である経常経費充当財源等のうち、公債費充当一般財源額が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％下回っているが、これは将来負担額に対して充当可能基金残高が十分に確保できていることが要因であると考えられる。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しかしながら、今後は人口減少による税収や普通交付税の減少が見込まれることから、計画的かつ健全な財政運営に努める必要がある。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4846300" y="58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142759</xdr:rowOff>
    </xdr:from>
    <xdr:to>
      <xdr:col>76</xdr:col>
      <xdr:colOff>73025</xdr:colOff>
      <xdr:row>29</xdr:row>
      <xdr:rowOff>72909</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744700" y="57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165636</xdr:rowOff>
    </xdr:from>
    <xdr:ext cx="469744" cy="259045"/>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4846300" y="55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126386</xdr:rowOff>
    </xdr:from>
    <xdr:to>
      <xdr:col>72</xdr:col>
      <xdr:colOff>123825</xdr:colOff>
      <xdr:row>29</xdr:row>
      <xdr:rowOff>56536</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033500" y="56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5736</xdr:rowOff>
    </xdr:from>
    <xdr:to>
      <xdr:col>76</xdr:col>
      <xdr:colOff>22225</xdr:colOff>
      <xdr:row>29</xdr:row>
      <xdr:rowOff>22109</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4084300" y="5749311"/>
          <a:ext cx="7112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29062</xdr:rowOff>
    </xdr:from>
    <xdr:to>
      <xdr:col>68</xdr:col>
      <xdr:colOff>123825</xdr:colOff>
      <xdr:row>29</xdr:row>
      <xdr:rowOff>130662</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5736</xdr:rowOff>
    </xdr:from>
    <xdr:to>
      <xdr:col>72</xdr:col>
      <xdr:colOff>73025</xdr:colOff>
      <xdr:row>29</xdr:row>
      <xdr:rowOff>79862</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749311"/>
          <a:ext cx="7620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156792</xdr:rowOff>
    </xdr:from>
    <xdr:to>
      <xdr:col>64</xdr:col>
      <xdr:colOff>123825</xdr:colOff>
      <xdr:row>29</xdr:row>
      <xdr:rowOff>86942</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7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36142</xdr:rowOff>
    </xdr:from>
    <xdr:to>
      <xdr:col>68</xdr:col>
      <xdr:colOff>73025</xdr:colOff>
      <xdr:row>29</xdr:row>
      <xdr:rowOff>79862</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2560300" y="5779717"/>
          <a:ext cx="762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143118</xdr:rowOff>
    </xdr:from>
    <xdr:to>
      <xdr:col>60</xdr:col>
      <xdr:colOff>123825</xdr:colOff>
      <xdr:row>29</xdr:row>
      <xdr:rowOff>73268</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22468</xdr:rowOff>
    </xdr:from>
    <xdr:to>
      <xdr:col>64</xdr:col>
      <xdr:colOff>73025</xdr:colOff>
      <xdr:row>29</xdr:row>
      <xdr:rowOff>36142</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11798300" y="5766043"/>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58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73063</xdr:rowOff>
    </xdr:from>
    <xdr:ext cx="469744"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36727" y="54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147189</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427" y="55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103469</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427" y="55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89795</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427" y="54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23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16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7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72127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1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65519</xdr:rowOff>
    </xdr:from>
    <xdr:to>
      <xdr:col>55</xdr:col>
      <xdr:colOff>50800</xdr:colOff>
      <xdr:row>38</xdr:row>
      <xdr:rowOff>167119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43946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66891</xdr:rowOff>
    </xdr:from>
    <xdr:to>
      <xdr:col>50</xdr:col>
      <xdr:colOff>165100</xdr:colOff>
      <xdr:row>38</xdr:row>
      <xdr:rowOff>168491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116319</xdr:rowOff>
    </xdr:from>
    <xdr:to>
      <xdr:col>55</xdr:col>
      <xdr:colOff>0</xdr:colOff>
      <xdr:row>38</xdr:row>
      <xdr:rowOff>117691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3141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78911</xdr:rowOff>
    </xdr:from>
    <xdr:to>
      <xdr:col>46</xdr:col>
      <xdr:colOff>38100</xdr:colOff>
      <xdr:row>39</xdr:row>
      <xdr:rowOff>9061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117691</xdr:rowOff>
    </xdr:from>
    <xdr:to>
      <xdr:col>50</xdr:col>
      <xdr:colOff>114300</xdr:colOff>
      <xdr:row>38</xdr:row>
      <xdr:rowOff>129711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32791"/>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85655</xdr:rowOff>
    </xdr:from>
    <xdr:to>
      <xdr:col>41</xdr:col>
      <xdr:colOff>101600</xdr:colOff>
      <xdr:row>39</xdr:row>
      <xdr:rowOff>15805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129711</xdr:rowOff>
    </xdr:from>
    <xdr:to>
      <xdr:col>45</xdr:col>
      <xdr:colOff>177800</xdr:colOff>
      <xdr:row>38</xdr:row>
      <xdr:rowOff>136455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4481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90570</xdr:rowOff>
    </xdr:from>
    <xdr:to>
      <xdr:col>36</xdr:col>
      <xdr:colOff>165100</xdr:colOff>
      <xdr:row>39</xdr:row>
      <xdr:rowOff>20720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136455</xdr:rowOff>
    </xdr:from>
    <xdr:to>
      <xdr:col>41</xdr:col>
      <xdr:colOff>50800</xdr:colOff>
      <xdr:row>38</xdr:row>
      <xdr:rowOff>141370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51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162748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5529</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159618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6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6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32332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37247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143527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1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152400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93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135255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574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62</xdr:row>
      <xdr:rowOff>20955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130300" y="105746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48277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31132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12082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88282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2698</xdr:rowOff>
    </xdr:from>
    <xdr:to>
      <xdr:col>55</xdr:col>
      <xdr:colOff>50800</xdr:colOff>
      <xdr:row>63</xdr:row>
      <xdr:rowOff>104298</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8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89075</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71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4575</xdr:rowOff>
    </xdr:from>
    <xdr:to>
      <xdr:col>50</xdr:col>
      <xdr:colOff>165100</xdr:colOff>
      <xdr:row>63</xdr:row>
      <xdr:rowOff>106175</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8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53498</xdr:rowOff>
    </xdr:from>
    <xdr:to>
      <xdr:col>55</xdr:col>
      <xdr:colOff>0</xdr:colOff>
      <xdr:row>63</xdr:row>
      <xdr:rowOff>55375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854848"/>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8237</xdr:rowOff>
    </xdr:from>
    <xdr:to>
      <xdr:col>46</xdr:col>
      <xdr:colOff>38100</xdr:colOff>
      <xdr:row>63</xdr:row>
      <xdr:rowOff>109837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8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55375</xdr:rowOff>
    </xdr:from>
    <xdr:to>
      <xdr:col>50</xdr:col>
      <xdr:colOff>114300</xdr:colOff>
      <xdr:row>63</xdr:row>
      <xdr:rowOff>59037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856725"/>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10958</xdr:rowOff>
    </xdr:from>
    <xdr:to>
      <xdr:col>41</xdr:col>
      <xdr:colOff>101600</xdr:colOff>
      <xdr:row>63</xdr:row>
      <xdr:rowOff>112558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59037</xdr:rowOff>
    </xdr:from>
    <xdr:to>
      <xdr:col>45</xdr:col>
      <xdr:colOff>177800</xdr:colOff>
      <xdr:row>63</xdr:row>
      <xdr:rowOff>61758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86038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22770</xdr:rowOff>
    </xdr:from>
    <xdr:to>
      <xdr:col>36</xdr:col>
      <xdr:colOff>165100</xdr:colOff>
      <xdr:row>63</xdr:row>
      <xdr:rowOff>124370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61758</xdr:rowOff>
    </xdr:from>
    <xdr:to>
      <xdr:col>41</xdr:col>
      <xdr:colOff>50800</xdr:colOff>
      <xdr:row>63</xdr:row>
      <xdr:rowOff>73570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86310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101416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129298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97302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9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100964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90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103685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9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115497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9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76454</xdr:rowOff>
    </xdr:from>
    <xdr:to>
      <xdr:col>20</xdr:col>
      <xdr:colOff>38100</xdr:colOff>
      <xdr:row>85</xdr:row>
      <xdr:rowOff>6604</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127254</xdr:rowOff>
    </xdr:from>
    <xdr:to>
      <xdr:col>24</xdr:col>
      <xdr:colOff>63500</xdr:colOff>
      <xdr:row>84</xdr:row>
      <xdr:rowOff>140970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5290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62737</xdr:rowOff>
    </xdr:from>
    <xdr:to>
      <xdr:col>15</xdr:col>
      <xdr:colOff>101600</xdr:colOff>
      <xdr:row>84</xdr:row>
      <xdr:rowOff>164337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113537</xdr:rowOff>
    </xdr:from>
    <xdr:to>
      <xdr:col>19</xdr:col>
      <xdr:colOff>177800</xdr:colOff>
      <xdr:row>84</xdr:row>
      <xdr:rowOff>127254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45153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49022</xdr:rowOff>
    </xdr:from>
    <xdr:to>
      <xdr:col>10</xdr:col>
      <xdr:colOff>165100</xdr:colOff>
      <xdr:row>84</xdr:row>
      <xdr:rowOff>150622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99822</xdr:rowOff>
    </xdr:from>
    <xdr:to>
      <xdr:col>15</xdr:col>
      <xdr:colOff>50800</xdr:colOff>
      <xdr:row>84</xdr:row>
      <xdr:rowOff>113537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45016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122174</xdr:rowOff>
    </xdr:from>
    <xdr:to>
      <xdr:col>6</xdr:col>
      <xdr:colOff>38100</xdr:colOff>
      <xdr:row>85</xdr:row>
      <xdr:rowOff>52324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99822</xdr:rowOff>
    </xdr:from>
    <xdr:to>
      <xdr:col>10</xdr:col>
      <xdr:colOff>114300</xdr:colOff>
      <xdr:row>85</xdr:row>
      <xdr:rowOff>1524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130300" y="1450162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155464</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141749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43451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61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60926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11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9639300" y="14737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114402</xdr:rowOff>
    </xdr:from>
    <xdr:to>
      <xdr:col>46</xdr:col>
      <xdr:colOff>38100</xdr:colOff>
      <xdr:row>86</xdr:row>
      <xdr:rowOff>44552</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165202</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47375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114858</xdr:rowOff>
    </xdr:from>
    <xdr:to>
      <xdr:col>41</xdr:col>
      <xdr:colOff>101600</xdr:colOff>
      <xdr:row>86</xdr:row>
      <xdr:rowOff>45008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165658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115315</xdr:rowOff>
    </xdr:from>
    <xdr:to>
      <xdr:col>36</xdr:col>
      <xdr:colOff>165100</xdr:colOff>
      <xdr:row>86</xdr:row>
      <xdr:rowOff>45465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165658</xdr:rowOff>
    </xdr:from>
    <xdr:to>
      <xdr:col>41</xdr:col>
      <xdr:colOff>50800</xdr:colOff>
      <xdr:row>85</xdr:row>
      <xdr:rowOff>166115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72300" y="1473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22217</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11244</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63364</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35679</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36135</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36592</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00000000-0008-0000-0E00-00009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00000000-0008-0000-0E00-00009A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00000000-0008-0000-0E00-00009C01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0000000-0008-0000-0E00-00009E01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141986</xdr:rowOff>
    </xdr:from>
    <xdr:to>
      <xdr:col>85</xdr:col>
      <xdr:colOff>177800</xdr:colOff>
      <xdr:row>39</xdr:row>
      <xdr:rowOff>72136</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6268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120413</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00000000-0008-0000-0E00-0000AA010000}"/>
            </a:ext>
          </a:extLst>
        </xdr:cNvPr>
        <xdr:cNvSpPr txBox="1"/>
      </xdr:nvSpPr>
      <xdr:spPr>
        <a:xfrm>
          <a:off x="16357600"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84836</xdr:rowOff>
    </xdr:from>
    <xdr:to>
      <xdr:col>81</xdr:col>
      <xdr:colOff>101600</xdr:colOff>
      <xdr:row>39</xdr:row>
      <xdr:rowOff>14986</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5430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135636</xdr:rowOff>
    </xdr:from>
    <xdr:to>
      <xdr:col>85</xdr:col>
      <xdr:colOff>127000</xdr:colOff>
      <xdr:row>39</xdr:row>
      <xdr:rowOff>21336</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5481300" y="66507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454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80772</xdr:rowOff>
    </xdr:from>
    <xdr:to>
      <xdr:col>81</xdr:col>
      <xdr:colOff>50800</xdr:colOff>
      <xdr:row>38</xdr:row>
      <xdr:rowOff>135636</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4592300" y="6595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80772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3703300" y="65341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77978</xdr:rowOff>
    </xdr:from>
    <xdr:to>
      <xdr:col>67</xdr:col>
      <xdr:colOff>101600</xdr:colOff>
      <xdr:row>38</xdr:row>
      <xdr:rowOff>8128</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2763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128778</xdr:rowOff>
    </xdr:from>
    <xdr:to>
      <xdr:col>71</xdr:col>
      <xdr:colOff>177800</xdr:colOff>
      <xdr:row>38</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814300" y="64724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6113</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5266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170705</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611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00000000-0008-0000-0E00-0000D3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00000000-0008-0000-0E00-0000D501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0000000-0008-0000-0E00-0000D7010000}"/>
            </a:ext>
          </a:extLst>
        </xdr:cNvPr>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64787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00000000-0008-0000-0E00-0000E3010000}"/>
            </a:ext>
          </a:extLst>
        </xdr:cNvPr>
        <xdr:cNvSpPr txBox="1"/>
      </xdr:nvSpPr>
      <xdr:spPr>
        <a:xfrm>
          <a:off x="2219960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137160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1323300" y="6652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97790</xdr:rowOff>
    </xdr:from>
    <xdr:to>
      <xdr:col>107</xdr:col>
      <xdr:colOff>101600</xdr:colOff>
      <xdr:row>39</xdr:row>
      <xdr:rowOff>27940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038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148590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0434300" y="6652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148590</xdr:rowOff>
    </xdr:from>
    <xdr:to>
      <xdr:col>107</xdr:col>
      <xdr:colOff>50800</xdr:colOff>
      <xdr:row>38</xdr:row>
      <xdr:rowOff>156210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9545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8605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156210</xdr:rowOff>
    </xdr:from>
    <xdr:to>
      <xdr:col>102</xdr:col>
      <xdr:colOff>114300</xdr:colOff>
      <xdr:row>38</xdr:row>
      <xdr:rowOff>160020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8656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7637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19067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26687</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30497</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160655</xdr:rowOff>
    </xdr:from>
    <xdr:to>
      <xdr:col>85</xdr:col>
      <xdr:colOff>177800</xdr:colOff>
      <xdr:row>58</xdr:row>
      <xdr:rowOff>90805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6268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12082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6357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106363</xdr:rowOff>
    </xdr:from>
    <xdr:to>
      <xdr:col>81</xdr:col>
      <xdr:colOff>101600</xdr:colOff>
      <xdr:row>58</xdr:row>
      <xdr:rowOff>36513</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5430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157163</xdr:rowOff>
    </xdr:from>
    <xdr:to>
      <xdr:col>85</xdr:col>
      <xdr:colOff>127000</xdr:colOff>
      <xdr:row>58</xdr:row>
      <xdr:rowOff>40005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5481300" y="992981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43497</xdr:rowOff>
    </xdr:from>
    <xdr:to>
      <xdr:col>76</xdr:col>
      <xdr:colOff>165100</xdr:colOff>
      <xdr:row>58</xdr:row>
      <xdr:rowOff>145097</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5415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157163</xdr:rowOff>
    </xdr:from>
    <xdr:to>
      <xdr:col>81</xdr:col>
      <xdr:colOff>50800</xdr:colOff>
      <xdr:row>58</xdr:row>
      <xdr:rowOff>94297</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592300" y="992981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169228</xdr:rowOff>
    </xdr:from>
    <xdr:to>
      <xdr:col>72</xdr:col>
      <xdr:colOff>38100</xdr:colOff>
      <xdr:row>58</xdr:row>
      <xdr:rowOff>99378</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6525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48578</xdr:rowOff>
    </xdr:from>
    <xdr:to>
      <xdr:col>76</xdr:col>
      <xdr:colOff>114300</xdr:colOff>
      <xdr:row>58</xdr:row>
      <xdr:rowOff>94297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703300" y="99926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106363</xdr:rowOff>
    </xdr:from>
    <xdr:to>
      <xdr:col>67</xdr:col>
      <xdr:colOff>101600</xdr:colOff>
      <xdr:row>58</xdr:row>
      <xdr:rowOff>36513</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763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157163</xdr:rowOff>
    </xdr:from>
    <xdr:to>
      <xdr:col>71</xdr:col>
      <xdr:colOff>177800</xdr:colOff>
      <xdr:row>58</xdr:row>
      <xdr:rowOff>48578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14300" y="992981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53040</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161624</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115905</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71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53040</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38812</xdr:rowOff>
    </xdr:from>
    <xdr:to>
      <xdr:col>116</xdr:col>
      <xdr:colOff>114300</xdr:colOff>
      <xdr:row>59</xdr:row>
      <xdr:rowOff>140412</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1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61689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89612</xdr:rowOff>
    </xdr:from>
    <xdr:to>
      <xdr:col>116</xdr:col>
      <xdr:colOff>63500</xdr:colOff>
      <xdr:row>59</xdr:row>
      <xdr:rowOff>91440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20516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90018</xdr:rowOff>
    </xdr:from>
    <xdr:to>
      <xdr:col>107</xdr:col>
      <xdr:colOff>101600</xdr:colOff>
      <xdr:row>60</xdr:row>
      <xdr:rowOff>20168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140818</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206990"/>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99619</xdr:rowOff>
    </xdr:from>
    <xdr:to>
      <xdr:col>102</xdr:col>
      <xdr:colOff>165100</xdr:colOff>
      <xdr:row>60</xdr:row>
      <xdr:rowOff>29769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140818</xdr:rowOff>
    </xdr:from>
    <xdr:to>
      <xdr:col>107</xdr:col>
      <xdr:colOff>50800</xdr:colOff>
      <xdr:row>59</xdr:row>
      <xdr:rowOff>150419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2563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113792</xdr:rowOff>
    </xdr:from>
    <xdr:to>
      <xdr:col>98</xdr:col>
      <xdr:colOff>38100</xdr:colOff>
      <xdr:row>60</xdr:row>
      <xdr:rowOff>43942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150419</xdr:rowOff>
    </xdr:from>
    <xdr:to>
      <xdr:col>102</xdr:col>
      <xdr:colOff>114300</xdr:colOff>
      <xdr:row>59</xdr:row>
      <xdr:rowOff>164592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26596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36695</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46296</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99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60469</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00000000-0008-0000-0E00-00008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657" name="【公民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59" name="【公民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661" name="【公民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673" name="【公民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87122</xdr:rowOff>
    </xdr:from>
    <xdr:to>
      <xdr:col>81</xdr:col>
      <xdr:colOff>101600</xdr:colOff>
      <xdr:row>104</xdr:row>
      <xdr:rowOff>17272</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137922</xdr:rowOff>
    </xdr:from>
    <xdr:to>
      <xdr:col>85</xdr:col>
      <xdr:colOff>127000</xdr:colOff>
      <xdr:row>104</xdr:row>
      <xdr:rowOff>19050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779727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68835</xdr:rowOff>
    </xdr:from>
    <xdr:to>
      <xdr:col>76</xdr:col>
      <xdr:colOff>165100</xdr:colOff>
      <xdr:row>103</xdr:row>
      <xdr:rowOff>170435</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119635</xdr:rowOff>
    </xdr:from>
    <xdr:to>
      <xdr:col>81</xdr:col>
      <xdr:colOff>50800</xdr:colOff>
      <xdr:row>103</xdr:row>
      <xdr:rowOff>137922</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77789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34544</xdr:rowOff>
    </xdr:from>
    <xdr:to>
      <xdr:col>72</xdr:col>
      <xdr:colOff>38100</xdr:colOff>
      <xdr:row>105</xdr:row>
      <xdr:rowOff>136144</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119635</xdr:rowOff>
    </xdr:from>
    <xdr:to>
      <xdr:col>76</xdr:col>
      <xdr:colOff>114300</xdr:colOff>
      <xdr:row>105</xdr:row>
      <xdr:rowOff>85344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13703300" y="17778985"/>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155702</xdr:rowOff>
    </xdr:from>
    <xdr:to>
      <xdr:col>67</xdr:col>
      <xdr:colOff>101600</xdr:colOff>
      <xdr:row>105</xdr:row>
      <xdr:rowOff>85852</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35052</xdr:rowOff>
    </xdr:from>
    <xdr:to>
      <xdr:col>71</xdr:col>
      <xdr:colOff>177800</xdr:colOff>
      <xdr:row>105</xdr:row>
      <xdr:rowOff>85344</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80373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682" name="n_1aveValue【公民館】&#10;有形固定資産減価償却率">
          <a:extLst>
            <a:ext uri="{FF2B5EF4-FFF2-40B4-BE49-F238E27FC236}">
              <a16:creationId xmlns:a16="http://schemas.microsoft.com/office/drawing/2014/main" id="{00000000-0008-0000-0E00-0000AA02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83" name="n_2aveValue【公民館】&#10;有形固定資産減価償却率">
          <a:extLst>
            <a:ext uri="{FF2B5EF4-FFF2-40B4-BE49-F238E27FC236}">
              <a16:creationId xmlns:a16="http://schemas.microsoft.com/office/drawing/2014/main" id="{00000000-0008-0000-0E00-0000AB02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84" name="n_3aveValue【公民館】&#10;有形固定資産減価償却率">
          <a:extLst>
            <a:ext uri="{FF2B5EF4-FFF2-40B4-BE49-F238E27FC236}">
              <a16:creationId xmlns:a16="http://schemas.microsoft.com/office/drawing/2014/main" id="{00000000-0008-0000-0E00-0000AC02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685" name="n_4aveValue【公民館】&#10;有形固定資産減価償却率">
          <a:extLst>
            <a:ext uri="{FF2B5EF4-FFF2-40B4-BE49-F238E27FC236}">
              <a16:creationId xmlns:a16="http://schemas.microsoft.com/office/drawing/2014/main" id="{00000000-0008-0000-0E00-0000AD02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8399</xdr:rowOff>
    </xdr:from>
    <xdr:ext cx="405111" cy="259045"/>
    <xdr:sp macro="" textlink="">
      <xdr:nvSpPr>
        <xdr:cNvPr id="686" name="n_1mainValue【公民館】&#10;有形固定資産減価償却率">
          <a:extLst>
            <a:ext uri="{FF2B5EF4-FFF2-40B4-BE49-F238E27FC236}">
              <a16:creationId xmlns:a16="http://schemas.microsoft.com/office/drawing/2014/main" id="{00000000-0008-0000-0E00-0000AE020000}"/>
            </a:ext>
          </a:extLst>
        </xdr:cNvPr>
        <xdr:cNvSpPr txBox="1"/>
      </xdr:nvSpPr>
      <xdr:spPr>
        <a:xfrm>
          <a:off x="15266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161562</xdr:rowOff>
    </xdr:from>
    <xdr:ext cx="405111" cy="259045"/>
    <xdr:sp macro="" textlink="">
      <xdr:nvSpPr>
        <xdr:cNvPr id="687" name="n_2mainValue【公民館】&#10;有形固定資産減価償却率">
          <a:extLst>
            <a:ext uri="{FF2B5EF4-FFF2-40B4-BE49-F238E27FC236}">
              <a16:creationId xmlns:a16="http://schemas.microsoft.com/office/drawing/2014/main" id="{00000000-0008-0000-0E00-0000AF020000}"/>
            </a:ext>
          </a:extLst>
        </xdr:cNvPr>
        <xdr:cNvSpPr txBox="1"/>
      </xdr:nvSpPr>
      <xdr:spPr>
        <a:xfrm>
          <a:off x="14389744"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127271</xdr:rowOff>
    </xdr:from>
    <xdr:ext cx="405111" cy="259045"/>
    <xdr:sp macro="" textlink="">
      <xdr:nvSpPr>
        <xdr:cNvPr id="688" name="n_3mainValue【公民館】&#10;有形固定資産減価償却率">
          <a:extLst>
            <a:ext uri="{FF2B5EF4-FFF2-40B4-BE49-F238E27FC236}">
              <a16:creationId xmlns:a16="http://schemas.microsoft.com/office/drawing/2014/main" id="{00000000-0008-0000-0E00-0000B0020000}"/>
            </a:ext>
          </a:extLst>
        </xdr:cNvPr>
        <xdr:cNvSpPr txBox="1"/>
      </xdr:nvSpPr>
      <xdr:spPr>
        <a:xfrm>
          <a:off x="135007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76979</xdr:rowOff>
    </xdr:from>
    <xdr:ext cx="405111" cy="259045"/>
    <xdr:sp macro="" textlink="">
      <xdr:nvSpPr>
        <xdr:cNvPr id="689" name="n_4mainValue【公民館】&#10;有形固定資産減価償却率">
          <a:extLst>
            <a:ext uri="{FF2B5EF4-FFF2-40B4-BE49-F238E27FC236}">
              <a16:creationId xmlns:a16="http://schemas.microsoft.com/office/drawing/2014/main" id="{00000000-0008-0000-0E00-0000B1020000}"/>
            </a:ext>
          </a:extLst>
        </xdr:cNvPr>
        <xdr:cNvSpPr txBox="1"/>
      </xdr:nvSpPr>
      <xdr:spPr>
        <a:xfrm>
          <a:off x="12611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2" name="【公民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714" name="【公民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66564</xdr:rowOff>
    </xdr:from>
    <xdr:ext cx="469744" cy="259045"/>
    <xdr:sp macro="" textlink="">
      <xdr:nvSpPr>
        <xdr:cNvPr id="716" name="【公民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78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98552</xdr:rowOff>
    </xdr:from>
    <xdr:to>
      <xdr:col>116</xdr:col>
      <xdr:colOff>114300</xdr:colOff>
      <xdr:row>107</xdr:row>
      <xdr:rowOff>28702</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76979</xdr:rowOff>
    </xdr:from>
    <xdr:ext cx="469744" cy="259045"/>
    <xdr:sp macro="" textlink="">
      <xdr:nvSpPr>
        <xdr:cNvPr id="728" name="【公民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100837</xdr:rowOff>
    </xdr:from>
    <xdr:to>
      <xdr:col>112</xdr:col>
      <xdr:colOff>38100</xdr:colOff>
      <xdr:row>107</xdr:row>
      <xdr:rowOff>30987</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149352</xdr:rowOff>
    </xdr:from>
    <xdr:to>
      <xdr:col>116</xdr:col>
      <xdr:colOff>63500</xdr:colOff>
      <xdr:row>106</xdr:row>
      <xdr:rowOff>151637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1323300" y="183230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151637</xdr:rowOff>
    </xdr:from>
    <xdr:to>
      <xdr:col>111</xdr:col>
      <xdr:colOff>177800</xdr:colOff>
      <xdr:row>106</xdr:row>
      <xdr:rowOff>156211</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20434300" y="18325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163068</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9545300" y="183299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165354</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8656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122953</xdr:rowOff>
    </xdr:from>
    <xdr:ext cx="469744" cy="259045"/>
    <xdr:sp macro="" textlink="">
      <xdr:nvSpPr>
        <xdr:cNvPr id="737" name="n_1aveValue【公民館】&#10;一人当たり面積">
          <a:extLst>
            <a:ext uri="{FF2B5EF4-FFF2-40B4-BE49-F238E27FC236}">
              <a16:creationId xmlns:a16="http://schemas.microsoft.com/office/drawing/2014/main" id="{00000000-0008-0000-0E00-0000E1020000}"/>
            </a:ext>
          </a:extLst>
        </xdr:cNvPr>
        <xdr:cNvSpPr txBox="1"/>
      </xdr:nvSpPr>
      <xdr:spPr>
        <a:xfrm>
          <a:off x="21075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738" name="n_2aveValue【公民館】&#10;一人当たり面積">
          <a:extLst>
            <a:ext uri="{FF2B5EF4-FFF2-40B4-BE49-F238E27FC236}">
              <a16:creationId xmlns:a16="http://schemas.microsoft.com/office/drawing/2014/main" id="{00000000-0008-0000-0E00-0000E2020000}"/>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39" name="n_3aveValue【公民館】&#10;一人当たり面積">
          <a:extLst>
            <a:ext uri="{FF2B5EF4-FFF2-40B4-BE49-F238E27FC236}">
              <a16:creationId xmlns:a16="http://schemas.microsoft.com/office/drawing/2014/main" id="{00000000-0008-0000-0E00-0000E3020000}"/>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40" name="n_4aveValue【公民館】&#10;一人当たり面積">
          <a:extLst>
            <a:ext uri="{FF2B5EF4-FFF2-40B4-BE49-F238E27FC236}">
              <a16:creationId xmlns:a16="http://schemas.microsoft.com/office/drawing/2014/main" id="{00000000-0008-0000-0E00-0000E4020000}"/>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22114</xdr:rowOff>
    </xdr:from>
    <xdr:ext cx="469744" cy="259045"/>
    <xdr:sp macro="" textlink="">
      <xdr:nvSpPr>
        <xdr:cNvPr id="741" name="n_1mainValue【公民館】&#10;一人当たり面積">
          <a:extLst>
            <a:ext uri="{FF2B5EF4-FFF2-40B4-BE49-F238E27FC236}">
              <a16:creationId xmlns:a16="http://schemas.microsoft.com/office/drawing/2014/main" id="{00000000-0008-0000-0E00-0000E5020000}"/>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42" name="n_2mainValue【公民館】&#10;一人当たり面積">
          <a:extLst>
            <a:ext uri="{FF2B5EF4-FFF2-40B4-BE49-F238E27FC236}">
              <a16:creationId xmlns:a16="http://schemas.microsoft.com/office/drawing/2014/main" id="{00000000-0008-0000-0E00-0000E6020000}"/>
            </a:ext>
          </a:extLst>
        </xdr:cNvPr>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43" name="n_3mainValue【公民館】&#10;一人当たり面積">
          <a:extLst>
            <a:ext uri="{FF2B5EF4-FFF2-40B4-BE49-F238E27FC236}">
              <a16:creationId xmlns:a16="http://schemas.microsoft.com/office/drawing/2014/main" id="{00000000-0008-0000-0E00-0000E7020000}"/>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744" name="n_4mainValue【公民館】&#10;一人当たり面積">
          <a:extLst>
            <a:ext uri="{FF2B5EF4-FFF2-40B4-BE49-F238E27FC236}">
              <a16:creationId xmlns:a16="http://schemas.microsoft.com/office/drawing/2014/main" id="{00000000-0008-0000-0E00-0000E8020000}"/>
            </a:ext>
          </a:extLst>
        </xdr:cNvPr>
        <xdr:cNvSpPr txBox="1"/>
      </xdr:nvSpPr>
      <xdr:spPr>
        <a:xfrm>
          <a:off x="18421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有形固定資産減価償却率については、道路において長寿命化工事により多額の資産計上となったものの、減価償却額が上回り償却率は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その他の施設については、大きな資産の新規計上は無く、減価償却の進捗により減価償却率が増加となっている。なお、学校施設については、今後、本市最後となる統合小学校建設工事や閉校小学校の除却・売却等により、減価償却率は減少することが見込まれ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面積等については、すべての項目で前年同値・増加となったが、これは主に人口の減少に起因するものである。一人当たりの面積については類似団体平均を下回る項目が多くあり、今後更新の際に施設規模を検討する必要性はあるが、今後の市民のニーズや人口減少などの社会情勢を考慮した施設マネジメント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47,181
44,007
207.60
24,604,614
22,925,572
1,232,368
13,338,628
22,317,323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126819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790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4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58238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81842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166915</xdr:rowOff>
    </xdr:from>
    <xdr:to>
      <xdr:col>46</xdr:col>
      <xdr:colOff>38100</xdr:colOff>
      <xdr:row>41</xdr:row>
      <xdr:rowOff>97065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46265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750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46265</xdr:rowOff>
    </xdr:from>
    <xdr:to>
      <xdr:col>45</xdr:col>
      <xdr:colOff>177800</xdr:colOff>
      <xdr:row>41</xdr:row>
      <xdr:rowOff>57150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707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88192</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13335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2527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169545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908300" y="1025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169545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127635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0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108602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23512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99258</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10515600" y="10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xdr:rowOff>
    </xdr:from>
    <xdr:to>
      <xdr:col>50</xdr:col>
      <xdr:colOff>165100</xdr:colOff>
      <xdr:row>63</xdr:row>
      <xdr:rowOff>114481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958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63681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9639300" y="1086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68580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8750300" y="1086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21046</xdr:rowOff>
    </xdr:from>
    <xdr:to>
      <xdr:col>41</xdr:col>
      <xdr:colOff>101600</xdr:colOff>
      <xdr:row>63</xdr:row>
      <xdr:rowOff>122646</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810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71846</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861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22678</xdr:rowOff>
    </xdr:from>
    <xdr:to>
      <xdr:col>36</xdr:col>
      <xdr:colOff>165100</xdr:colOff>
      <xdr:row>63</xdr:row>
      <xdr:rowOff>124278</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92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71846</xdr:rowOff>
    </xdr:from>
    <xdr:to>
      <xdr:col>41</xdr:col>
      <xdr:colOff>50800</xdr:colOff>
      <xdr:row>63</xdr:row>
      <xdr:rowOff>73478</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972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105608</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93917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8515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113773</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7626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115405</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737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xdr:rowOff>
    </xdr:from>
    <xdr:to>
      <xdr:col>20</xdr:col>
      <xdr:colOff>38100</xdr:colOff>
      <xdr:row>84</xdr:row>
      <xdr:rowOff>116332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65532</xdr:rowOff>
    </xdr:from>
    <xdr:to>
      <xdr:col>24</xdr:col>
      <xdr:colOff>63500</xdr:colOff>
      <xdr:row>84</xdr:row>
      <xdr:rowOff>118111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46733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131318</xdr:rowOff>
    </xdr:from>
    <xdr:to>
      <xdr:col>15</xdr:col>
      <xdr:colOff>101600</xdr:colOff>
      <xdr:row>84</xdr:row>
      <xdr:rowOff>61468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xdr:rowOff>
    </xdr:from>
    <xdr:to>
      <xdr:col>19</xdr:col>
      <xdr:colOff>177800</xdr:colOff>
      <xdr:row>84</xdr:row>
      <xdr:rowOff>65532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412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69596</xdr:rowOff>
    </xdr:from>
    <xdr:to>
      <xdr:col>10</xdr:col>
      <xdr:colOff>165100</xdr:colOff>
      <xdr:row>83</xdr:row>
      <xdr:rowOff>171196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120396</xdr:rowOff>
    </xdr:from>
    <xdr:to>
      <xdr:col>15</xdr:col>
      <xdr:colOff>50800</xdr:colOff>
      <xdr:row>84</xdr:row>
      <xdr:rowOff>10668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3507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19304</xdr:rowOff>
    </xdr:from>
    <xdr:to>
      <xdr:col>6</xdr:col>
      <xdr:colOff>38100</xdr:colOff>
      <xdr:row>83</xdr:row>
      <xdr:rowOff>120904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70104</xdr:rowOff>
    </xdr:from>
    <xdr:to>
      <xdr:col>10</xdr:col>
      <xdr:colOff>114300</xdr:colOff>
      <xdr:row>83</xdr:row>
      <xdr:rowOff>120396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30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107459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52595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162323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112031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64044</xdr:rowOff>
    </xdr:from>
    <xdr:to>
      <xdr:col>55</xdr:col>
      <xdr:colOff>50800</xdr:colOff>
      <xdr:row>85</xdr:row>
      <xdr:rowOff>165644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42471</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64044</xdr:rowOff>
    </xdr:from>
    <xdr:to>
      <xdr:col>50</xdr:col>
      <xdr:colOff>165100</xdr:colOff>
      <xdr:row>85</xdr:row>
      <xdr:rowOff>165644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114844</xdr:rowOff>
    </xdr:from>
    <xdr:to>
      <xdr:col>55</xdr:col>
      <xdr:colOff>0</xdr:colOff>
      <xdr:row>85</xdr:row>
      <xdr:rowOff>114844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68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121376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4688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121376</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69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73842</xdr:rowOff>
    </xdr:from>
    <xdr:to>
      <xdr:col>36</xdr:col>
      <xdr:colOff>165100</xdr:colOff>
      <xdr:row>86</xdr:row>
      <xdr:rowOff>3992</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124642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69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156771</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166569</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F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0000000-0008-0000-0F00-0000A6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F00-0000A801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F00-0000AA01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62687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1541</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F00-0000B6010000}"/>
            </a:ext>
          </a:extLst>
        </xdr:cNvPr>
        <xdr:cNvSpPr txBox="1"/>
      </xdr:nvSpPr>
      <xdr:spPr>
        <a:xfrm>
          <a:off x="16357600"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130556</xdr:rowOff>
    </xdr:from>
    <xdr:to>
      <xdr:col>81</xdr:col>
      <xdr:colOff>101600</xdr:colOff>
      <xdr:row>38</xdr:row>
      <xdr:rowOff>60706</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5430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xdr:rowOff>
    </xdr:from>
    <xdr:to>
      <xdr:col>85</xdr:col>
      <xdr:colOff>127000</xdr:colOff>
      <xdr:row>38</xdr:row>
      <xdr:rowOff>73914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5481300" y="652500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68834</xdr:rowOff>
    </xdr:from>
    <xdr:to>
      <xdr:col>76</xdr:col>
      <xdr:colOff>165100</xdr:colOff>
      <xdr:row>37</xdr:row>
      <xdr:rowOff>170435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4541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119634</xdr:rowOff>
    </xdr:from>
    <xdr:to>
      <xdr:col>81</xdr:col>
      <xdr:colOff>50800</xdr:colOff>
      <xdr:row>38</xdr:row>
      <xdr:rowOff>9906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4592300" y="64632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xdr:rowOff>
    </xdr:from>
    <xdr:to>
      <xdr:col>72</xdr:col>
      <xdr:colOff>38100</xdr:colOff>
      <xdr:row>37</xdr:row>
      <xdr:rowOff>106426</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55626</xdr:rowOff>
    </xdr:from>
    <xdr:to>
      <xdr:col>76</xdr:col>
      <xdr:colOff>114300</xdr:colOff>
      <xdr:row>37</xdr:row>
      <xdr:rowOff>119634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3703300" y="6399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114554</xdr:rowOff>
    </xdr:from>
    <xdr:to>
      <xdr:col>67</xdr:col>
      <xdr:colOff>101600</xdr:colOff>
      <xdr:row>37</xdr:row>
      <xdr:rowOff>44704</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276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165354</xdr:rowOff>
    </xdr:from>
    <xdr:to>
      <xdr:col>71</xdr:col>
      <xdr:colOff>177800</xdr:colOff>
      <xdr:row>37</xdr:row>
      <xdr:rowOff>55626</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814300" y="633755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51833</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52660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161561</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97553</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35007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35831</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2611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142891</xdr:rowOff>
    </xdr:from>
    <xdr:to>
      <xdr:col>116</xdr:col>
      <xdr:colOff>114300</xdr:colOff>
      <xdr:row>41</xdr:row>
      <xdr:rowOff>73041</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70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57818</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91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143142</xdr:rowOff>
    </xdr:from>
    <xdr:to>
      <xdr:col>112</xdr:col>
      <xdr:colOff>38100</xdr:colOff>
      <xdr:row>41</xdr:row>
      <xdr:rowOff>73292</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70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22241</xdr:rowOff>
    </xdr:from>
    <xdr:to>
      <xdr:col>116</xdr:col>
      <xdr:colOff>63500</xdr:colOff>
      <xdr:row>41</xdr:row>
      <xdr:rowOff>22492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7051691"/>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145150</xdr:rowOff>
    </xdr:from>
    <xdr:to>
      <xdr:col>107</xdr:col>
      <xdr:colOff>101600</xdr:colOff>
      <xdr:row>41</xdr:row>
      <xdr:rowOff>75300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7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22492</xdr:rowOff>
    </xdr:from>
    <xdr:to>
      <xdr:col>111</xdr:col>
      <xdr:colOff>177800</xdr:colOff>
      <xdr:row>41</xdr:row>
      <xdr:rowOff>24500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705194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146393</xdr:rowOff>
    </xdr:from>
    <xdr:to>
      <xdr:col>102</xdr:col>
      <xdr:colOff>165100</xdr:colOff>
      <xdr:row>41</xdr:row>
      <xdr:rowOff>76543</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24500</xdr:rowOff>
    </xdr:from>
    <xdr:to>
      <xdr:col>107</xdr:col>
      <xdr:colOff>50800</xdr:colOff>
      <xdr:row>41</xdr:row>
      <xdr:rowOff>25743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7053950"/>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147299</xdr:rowOff>
    </xdr:from>
    <xdr:to>
      <xdr:col>98</xdr:col>
      <xdr:colOff>38100</xdr:colOff>
      <xdr:row>41</xdr:row>
      <xdr:rowOff>77449</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25743</xdr:rowOff>
    </xdr:from>
    <xdr:to>
      <xdr:col>102</xdr:col>
      <xdr:colOff>114300</xdr:colOff>
      <xdr:row>41</xdr:row>
      <xdr:rowOff>26649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70551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64419</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43411" y="709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66427</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67111" y="70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67670</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78111" y="7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68576</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891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F00-000015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F00-000017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F00-000019020000}"/>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118364</xdr:rowOff>
    </xdr:from>
    <xdr:to>
      <xdr:col>85</xdr:col>
      <xdr:colOff>177800</xdr:colOff>
      <xdr:row>58</xdr:row>
      <xdr:rowOff>48514</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6268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96791</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F00-000025020000}"/>
            </a:ext>
          </a:extLst>
        </xdr:cNvPr>
        <xdr:cNvSpPr txBox="1"/>
      </xdr:nvSpPr>
      <xdr:spPr>
        <a:xfrm>
          <a:off x="16357600"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77216</xdr:rowOff>
    </xdr:from>
    <xdr:to>
      <xdr:col>81</xdr:col>
      <xdr:colOff>101600</xdr:colOff>
      <xdr:row>58</xdr:row>
      <xdr:rowOff>7366</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128016</xdr:rowOff>
    </xdr:from>
    <xdr:to>
      <xdr:col>85</xdr:col>
      <xdr:colOff>127000</xdr:colOff>
      <xdr:row>57</xdr:row>
      <xdr:rowOff>169164</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5481300" y="990066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128016</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592300" y="98526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80010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3703300" y="9806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34290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814300" y="9761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169943</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121937</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4389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76217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5007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F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F00-00004C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F00-00004E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F00-000050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F00-00005C020000}"/>
            </a:ext>
          </a:extLst>
        </xdr:cNvPr>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73152</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1323300" y="1070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26924</xdr:rowOff>
    </xdr:from>
    <xdr:to>
      <xdr:col>107</xdr:col>
      <xdr:colOff>101600</xdr:colOff>
      <xdr:row>62</xdr:row>
      <xdr:rowOff>128524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0383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77724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20434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77724</xdr:rowOff>
    </xdr:from>
    <xdr:to>
      <xdr:col>107</xdr:col>
      <xdr:colOff>50800</xdr:colOff>
      <xdr:row>62</xdr:row>
      <xdr:rowOff>82296</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9545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31496</xdr:rowOff>
    </xdr:from>
    <xdr:to>
      <xdr:col>98</xdr:col>
      <xdr:colOff>38100</xdr:colOff>
      <xdr:row>62</xdr:row>
      <xdr:rowOff>133096</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8605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82296</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656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119651</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124223</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126274</xdr:rowOff>
    </xdr:from>
    <xdr:to>
      <xdr:col>85</xdr:col>
      <xdr:colOff>127000</xdr:colOff>
      <xdr:row>83</xdr:row>
      <xdr:rowOff>7076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481300" y="141851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3629</xdr:rowOff>
    </xdr:from>
    <xdr:to>
      <xdr:col>76</xdr:col>
      <xdr:colOff>165100</xdr:colOff>
      <xdr:row>82</xdr:row>
      <xdr:rowOff>105229</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126274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1133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54429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703300" y="140382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34652</xdr:rowOff>
    </xdr:from>
    <xdr:to>
      <xdr:col>67</xdr:col>
      <xdr:colOff>101600</xdr:colOff>
      <xdr:row>81</xdr:row>
      <xdr:rowOff>136252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85452</xdr:rowOff>
    </xdr:from>
    <xdr:to>
      <xdr:col>71</xdr:col>
      <xdr:colOff>177800</xdr:colOff>
      <xdr:row>81</xdr:row>
      <xdr:rowOff>150768</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814300" y="139729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168201</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21245</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127379</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F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F00-0000C3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F00-0000C5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F00-0000C702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162016</xdr:rowOff>
    </xdr:from>
    <xdr:to>
      <xdr:col>116</xdr:col>
      <xdr:colOff>114300</xdr:colOff>
      <xdr:row>86</xdr:row>
      <xdr:rowOff>92166</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76943</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F00-0000D3020000}"/>
            </a:ext>
          </a:extLst>
        </xdr:cNvPr>
        <xdr:cNvSpPr txBox="1"/>
      </xdr:nvSpPr>
      <xdr:spPr>
        <a:xfrm>
          <a:off x="22199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41366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1323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162016</xdr:rowOff>
    </xdr:from>
    <xdr:to>
      <xdr:col>107</xdr:col>
      <xdr:colOff>101600</xdr:colOff>
      <xdr:row>86</xdr:row>
      <xdr:rowOff>92166</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41366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20434300" y="1478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41366</xdr:rowOff>
    </xdr:from>
    <xdr:to>
      <xdr:col>107</xdr:col>
      <xdr:colOff>50800</xdr:colOff>
      <xdr:row>86</xdr:row>
      <xdr:rowOff>44631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9545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2" name="n_1aveValue【消防施設】&#10;一人当たり面積">
          <a:extLst>
            <a:ext uri="{FF2B5EF4-FFF2-40B4-BE49-F238E27FC236}">
              <a16:creationId xmlns:a16="http://schemas.microsoft.com/office/drawing/2014/main" id="{00000000-0008-0000-0F00-0000DC02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3" name="n_2aveValue【消防施設】&#10;一人当たり面積">
          <a:extLst>
            <a:ext uri="{FF2B5EF4-FFF2-40B4-BE49-F238E27FC236}">
              <a16:creationId xmlns:a16="http://schemas.microsoft.com/office/drawing/2014/main" id="{00000000-0008-0000-0F00-0000DD02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734" name="n_3aveValue【消防施設】&#10;一人当たり面積">
          <a:extLst>
            <a:ext uri="{FF2B5EF4-FFF2-40B4-BE49-F238E27FC236}">
              <a16:creationId xmlns:a16="http://schemas.microsoft.com/office/drawing/2014/main" id="{00000000-0008-0000-0F00-0000DE02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5" name="n_4aveValue【消防施設】&#10;一人当たり面積">
          <a:extLst>
            <a:ext uri="{FF2B5EF4-FFF2-40B4-BE49-F238E27FC236}">
              <a16:creationId xmlns:a16="http://schemas.microsoft.com/office/drawing/2014/main" id="{00000000-0008-0000-0F00-0000DF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736" name="n_1mainValue【消防施設】&#10;一人当たり面積">
          <a:extLst>
            <a:ext uri="{FF2B5EF4-FFF2-40B4-BE49-F238E27FC236}">
              <a16:creationId xmlns:a16="http://schemas.microsoft.com/office/drawing/2014/main" id="{00000000-0008-0000-0F00-0000E0020000}"/>
            </a:ext>
          </a:extLst>
        </xdr:cNvPr>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7" name="n_2mainValue【消防施設】&#10;一人当たり面積">
          <a:extLst>
            <a:ext uri="{FF2B5EF4-FFF2-40B4-BE49-F238E27FC236}">
              <a16:creationId xmlns:a16="http://schemas.microsoft.com/office/drawing/2014/main" id="{00000000-0008-0000-0F00-0000E1020000}"/>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38" name="n_3mainValue【消防施設】&#10;一人当たり面積">
          <a:extLst>
            <a:ext uri="{FF2B5EF4-FFF2-40B4-BE49-F238E27FC236}">
              <a16:creationId xmlns:a16="http://schemas.microsoft.com/office/drawing/2014/main" id="{00000000-0008-0000-0F00-0000E2020000}"/>
            </a:ext>
          </a:extLst>
        </xdr:cNvPr>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86558</xdr:rowOff>
    </xdr:from>
    <xdr:ext cx="469744" cy="259045"/>
    <xdr:sp macro="" textlink="">
      <xdr:nvSpPr>
        <xdr:cNvPr id="739" name="n_4mainValue【消防施設】&#10;一人当たり面積">
          <a:extLst>
            <a:ext uri="{FF2B5EF4-FFF2-40B4-BE49-F238E27FC236}">
              <a16:creationId xmlns:a16="http://schemas.microsoft.com/office/drawing/2014/main" id="{00000000-0008-0000-0F00-0000E3020000}"/>
            </a:ext>
          </a:extLst>
        </xdr:cNvPr>
        <xdr:cNvSpPr txBox="1"/>
      </xdr:nvSpPr>
      <xdr:spPr>
        <a:xfrm>
          <a:off x="18421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F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F00-0000FE02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F00-000000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F00-000002030000}"/>
            </a:ext>
          </a:extLst>
        </xdr:cNvPr>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F00-00000E030000}"/>
            </a:ext>
          </a:extLst>
        </xdr:cNvPr>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126819</xdr:rowOff>
    </xdr:from>
    <xdr:to>
      <xdr:col>85</xdr:col>
      <xdr:colOff>127000</xdr:colOff>
      <xdr:row>105</xdr:row>
      <xdr:rowOff>161108</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5481300" y="181290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126819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4592300" y="180947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105</xdr:row>
      <xdr:rowOff>92529</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3703300" y="180604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58238</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2814300" y="180278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F00-000017030000}"/>
            </a:ext>
          </a:extLst>
        </xdr:cNvPr>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F00-00001803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F00-00001903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F00-00001A03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F00-00001B030000}"/>
            </a:ext>
          </a:extLst>
        </xdr:cNvPr>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F00-00001C030000}"/>
            </a:ext>
          </a:extLst>
        </xdr:cNvPr>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F00-00001D03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F00-00001E030000}"/>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70411</xdr:rowOff>
    </xdr:from>
    <xdr:ext cx="469744" cy="2590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22199600" y="184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155484</xdr:rowOff>
    </xdr:from>
    <xdr:to>
      <xdr:col>112</xdr:col>
      <xdr:colOff>38100</xdr:colOff>
      <xdr:row>108</xdr:row>
      <xdr:rowOff>85634</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1272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34834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1323300" y="18551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34834</xdr:rowOff>
    </xdr:from>
    <xdr:to>
      <xdr:col>111</xdr:col>
      <xdr:colOff>177800</xdr:colOff>
      <xdr:row>108</xdr:row>
      <xdr:rowOff>38100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0434300" y="18551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40277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9545300" y="185547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162016</xdr:rowOff>
    </xdr:from>
    <xdr:to>
      <xdr:col>98</xdr:col>
      <xdr:colOff>38100</xdr:colOff>
      <xdr:row>108</xdr:row>
      <xdr:rowOff>92166</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605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41366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8656300" y="1855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3646</xdr:rowOff>
    </xdr:from>
    <xdr:ext cx="469744" cy="2590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21075727" y="180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25416</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76761</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727"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83293</xdr:rowOff>
    </xdr:from>
    <xdr:ext cx="469744" cy="2590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8421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すべての項目で増加となっている。なお、一般廃棄物処理施設については、現在、新たなごみ処理施設の整備や既存施設の除却を予定していることから、減価償却率は改善する見込みである。また、庁舎や図書館、福祉施設等について老朽化が著しい状況となっているが、今後、公共施設等整備を含めた新庁舎の建設を進める予定となっていることから、減価償却率など様々な観点から施設の更新方法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一人当たり面積については、すべての項目で類似団体平均以下となっている。特に庁舎は類似団体平均を</a:t>
          </a:r>
          <a:r>
            <a:rPr kumimoji="1" lang="en-US" altLang="ja-JP" sz="1300">
              <a:latin typeface="ＭＳ Ｐゴシック" panose="020B0600070205080204" pitchFamily="50" charset="-128"/>
              <a:ea typeface="ＭＳ Ｐゴシック" panose="020B0600070205080204" pitchFamily="50" charset="-128"/>
            </a:rPr>
            <a:t>0.272㎡</a:t>
          </a:r>
          <a:r>
            <a:rPr kumimoji="1" lang="ja-JP" altLang="en-US" sz="1300">
              <a:latin typeface="ＭＳ Ｐゴシック" panose="020B0600070205080204" pitchFamily="50" charset="-128"/>
              <a:ea typeface="ＭＳ Ｐゴシック" panose="020B0600070205080204" pitchFamily="50" charset="-128"/>
            </a:rPr>
            <a:t>と大きく下回っており、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において類似団体平均を</a:t>
          </a:r>
          <a:r>
            <a:rPr kumimoji="1" lang="en-US" altLang="ja-JP" sz="1300">
              <a:latin typeface="ＭＳ Ｐゴシック" panose="020B0600070205080204" pitchFamily="50" charset="-128"/>
              <a:ea typeface="ＭＳ Ｐゴシック" panose="020B0600070205080204" pitchFamily="50" charset="-128"/>
            </a:rPr>
            <a:t>83,652</a:t>
          </a:r>
          <a:r>
            <a:rPr kumimoji="1" lang="ja-JP" altLang="en-US" sz="13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82</v>
      </c>
      <c r="C2" s="176"/>
      <c r="D2" s="177"/>
    </row>
    <row r="3" spans="1:119" ht="18.75" customHeight="1" thickBot="1" x14ac:dyDescent="0.2">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24604614</v>
      </c>
      <c r="BO4" s="462"/>
      <c r="BP4" s="462"/>
      <c r="BQ4" s="462"/>
      <c r="BR4" s="462"/>
      <c r="BS4" s="462"/>
      <c r="BT4" s="462"/>
      <c r="BU4" s="463"/>
      <c r="BV4" s="461">
        <v>26842161</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9.1999999999999993</v>
      </c>
      <c r="CU4" s="602"/>
      <c r="CV4" s="602"/>
      <c r="CW4" s="602"/>
      <c r="CX4" s="602"/>
      <c r="CY4" s="602"/>
      <c r="CZ4" s="602"/>
      <c r="DA4" s="603"/>
      <c r="DB4" s="601">
        <v>7.1</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22925572</v>
      </c>
      <c r="BO5" s="433"/>
      <c r="BP5" s="433"/>
      <c r="BQ5" s="433"/>
      <c r="BR5" s="433"/>
      <c r="BS5" s="433"/>
      <c r="BT5" s="433"/>
      <c r="BU5" s="434"/>
      <c r="BV5" s="432">
        <v>25385492</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91.6</v>
      </c>
      <c r="CU5" s="430"/>
      <c r="CV5" s="430"/>
      <c r="CW5" s="430"/>
      <c r="CX5" s="430"/>
      <c r="CY5" s="430"/>
      <c r="CZ5" s="430"/>
      <c r="DA5" s="431"/>
      <c r="DB5" s="429">
        <v>87.9</v>
      </c>
      <c r="DC5" s="430"/>
      <c r="DD5" s="430"/>
      <c r="DE5" s="430"/>
      <c r="DF5" s="430"/>
      <c r="DG5" s="430"/>
      <c r="DH5" s="430"/>
      <c r="DI5" s="431"/>
    </row>
    <row r="6" spans="1:119" ht="18.75" customHeight="1" x14ac:dyDescent="0.15">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1679042</v>
      </c>
      <c r="BO6" s="433"/>
      <c r="BP6" s="433"/>
      <c r="BQ6" s="433"/>
      <c r="BR6" s="433"/>
      <c r="BS6" s="433"/>
      <c r="BT6" s="433"/>
      <c r="BU6" s="434"/>
      <c r="BV6" s="432">
        <v>1456669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92.9</v>
      </c>
      <c r="CU6" s="576"/>
      <c r="CV6" s="576"/>
      <c r="CW6" s="576"/>
      <c r="CX6" s="576"/>
      <c r="CY6" s="576"/>
      <c r="CZ6" s="576"/>
      <c r="DA6" s="577"/>
      <c r="DB6" s="575">
        <v>92.3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446674</v>
      </c>
      <c r="BO7" s="433"/>
      <c r="BP7" s="433"/>
      <c r="BQ7" s="433"/>
      <c r="BR7" s="433"/>
      <c r="BS7" s="433"/>
      <c r="BT7" s="433"/>
      <c r="BU7" s="434"/>
      <c r="BV7" s="432">
        <v>487507</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13338628</v>
      </c>
      <c r="CU7" s="433"/>
      <c r="CV7" s="433"/>
      <c r="CW7" s="433"/>
      <c r="CX7" s="433"/>
      <c r="CY7" s="433"/>
      <c r="CZ7" s="433"/>
      <c r="DA7" s="434"/>
      <c r="DB7" s="432">
        <v>13681765</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95</v>
      </c>
      <c r="AV8" s="491"/>
      <c r="AW8" s="491"/>
      <c r="AX8" s="491"/>
      <c r="AY8" s="446" t="s">
        <v>111</v>
      </c>
      <c r="AZ8" s="447"/>
      <c r="BA8" s="447"/>
      <c r="BB8" s="447"/>
      <c r="BC8" s="447"/>
      <c r="BD8" s="447"/>
      <c r="BE8" s="447"/>
      <c r="BF8" s="447"/>
      <c r="BG8" s="447"/>
      <c r="BH8" s="447"/>
      <c r="BI8" s="447"/>
      <c r="BJ8" s="447"/>
      <c r="BK8" s="447"/>
      <c r="BL8" s="447"/>
      <c r="BM8" s="448"/>
      <c r="BN8" s="432">
        <v>1232368</v>
      </c>
      <c r="BO8" s="433"/>
      <c r="BP8" s="433"/>
      <c r="BQ8" s="433"/>
      <c r="BR8" s="433"/>
      <c r="BS8" s="433"/>
      <c r="BT8" s="433"/>
      <c r="BU8" s="434"/>
      <c r="BV8" s="432">
        <v>969162</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0.46</v>
      </c>
      <c r="CU8" s="536"/>
      <c r="CV8" s="536"/>
      <c r="CW8" s="536"/>
      <c r="CX8" s="536"/>
      <c r="CY8" s="536"/>
      <c r="CZ8" s="536"/>
      <c r="DA8" s="537"/>
      <c r="DB8" s="535">
        <v>0.46</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45953</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95</v>
      </c>
      <c r="AV9" s="491"/>
      <c r="AW9" s="491"/>
      <c r="AX9" s="491"/>
      <c r="AY9" s="446" t="s">
        <v>117</v>
      </c>
      <c r="AZ9" s="447"/>
      <c r="BA9" s="447"/>
      <c r="BB9" s="447"/>
      <c r="BC9" s="447"/>
      <c r="BD9" s="447"/>
      <c r="BE9" s="447"/>
      <c r="BF9" s="447"/>
      <c r="BG9" s="447"/>
      <c r="BH9" s="447"/>
      <c r="BI9" s="447"/>
      <c r="BJ9" s="447"/>
      <c r="BK9" s="447"/>
      <c r="BL9" s="447"/>
      <c r="BM9" s="448"/>
      <c r="BN9" s="432">
        <v>263206</v>
      </c>
      <c r="BO9" s="433"/>
      <c r="BP9" s="433"/>
      <c r="BQ9" s="433"/>
      <c r="BR9" s="433"/>
      <c r="BS9" s="433"/>
      <c r="BT9" s="433"/>
      <c r="BU9" s="434"/>
      <c r="BV9" s="432">
        <v>24775</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14</v>
      </c>
      <c r="CU9" s="430"/>
      <c r="CV9" s="430"/>
      <c r="CW9" s="430"/>
      <c r="CX9" s="430"/>
      <c r="CY9" s="430"/>
      <c r="CZ9" s="430"/>
      <c r="DA9" s="431"/>
      <c r="DB9" s="429">
        <v>12.8</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119</v>
      </c>
      <c r="M10" s="389"/>
      <c r="N10" s="389"/>
      <c r="O10" s="389"/>
      <c r="P10" s="389"/>
      <c r="Q10" s="390"/>
      <c r="R10" s="385">
        <v>48147</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101727</v>
      </c>
      <c r="BO10" s="433"/>
      <c r="BP10" s="433"/>
      <c r="BQ10" s="433"/>
      <c r="BR10" s="433"/>
      <c r="BS10" s="433"/>
      <c r="BT10" s="433"/>
      <c r="BU10" s="434"/>
      <c r="BV10" s="432">
        <v>1334</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95</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129</v>
      </c>
      <c r="DC11" s="536"/>
      <c r="DD11" s="536"/>
      <c r="DE11" s="536"/>
      <c r="DF11" s="536"/>
      <c r="DG11" s="536"/>
      <c r="DH11" s="536"/>
      <c r="DI11" s="537"/>
    </row>
    <row r="12" spans="1:119" ht="18.75" customHeight="1" x14ac:dyDescent="0.15">
      <c r="A12" s="175"/>
      <c r="B12" s="538" t="s">
        <v>130</v>
      </c>
      <c r="C12" s="539"/>
      <c r="D12" s="539"/>
      <c r="E12" s="539"/>
      <c r="F12" s="539"/>
      <c r="G12" s="539"/>
      <c r="H12" s="539"/>
      <c r="I12" s="539"/>
      <c r="J12" s="539"/>
      <c r="K12" s="540"/>
      <c r="L12" s="547" t="s">
        <v>131</v>
      </c>
      <c r="M12" s="548"/>
      <c r="N12" s="548"/>
      <c r="O12" s="548"/>
      <c r="P12" s="548"/>
      <c r="Q12" s="549"/>
      <c r="R12" s="550">
        <v>47181</v>
      </c>
      <c r="S12" s="551"/>
      <c r="T12" s="551"/>
      <c r="U12" s="551"/>
      <c r="V12" s="552"/>
      <c r="W12" s="553" t="s">
        <v>1</v>
      </c>
      <c r="X12" s="491"/>
      <c r="Y12" s="491"/>
      <c r="Z12" s="491"/>
      <c r="AA12" s="491"/>
      <c r="AB12" s="554"/>
      <c r="AC12" s="555" t="s">
        <v>132</v>
      </c>
      <c r="AD12" s="556"/>
      <c r="AE12" s="556"/>
      <c r="AF12" s="556"/>
      <c r="AG12" s="557"/>
      <c r="AH12" s="555" t="s">
        <v>133</v>
      </c>
      <c r="AI12" s="556"/>
      <c r="AJ12" s="556"/>
      <c r="AK12" s="556"/>
      <c r="AL12" s="558"/>
      <c r="AM12" s="489" t="s">
        <v>134</v>
      </c>
      <c r="AN12" s="389"/>
      <c r="AO12" s="389"/>
      <c r="AP12" s="389"/>
      <c r="AQ12" s="389"/>
      <c r="AR12" s="389"/>
      <c r="AS12" s="389"/>
      <c r="AT12" s="390"/>
      <c r="AU12" s="490" t="s">
        <v>95</v>
      </c>
      <c r="AV12" s="491"/>
      <c r="AW12" s="491"/>
      <c r="AX12" s="491"/>
      <c r="AY12" s="446" t="s">
        <v>135</v>
      </c>
      <c r="AZ12" s="447"/>
      <c r="BA12" s="447"/>
      <c r="BB12" s="447"/>
      <c r="BC12" s="447"/>
      <c r="BD12" s="447"/>
      <c r="BE12" s="447"/>
      <c r="BF12" s="447"/>
      <c r="BG12" s="447"/>
      <c r="BH12" s="447"/>
      <c r="BI12" s="447"/>
      <c r="BJ12" s="447"/>
      <c r="BK12" s="447"/>
      <c r="BL12" s="447"/>
      <c r="BM12" s="448"/>
      <c r="BN12" s="432">
        <v>400000</v>
      </c>
      <c r="BO12" s="433"/>
      <c r="BP12" s="433"/>
      <c r="BQ12" s="433"/>
      <c r="BR12" s="433"/>
      <c r="BS12" s="433"/>
      <c r="BT12" s="433"/>
      <c r="BU12" s="434"/>
      <c r="BV12" s="432">
        <v>200000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137</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138</v>
      </c>
      <c r="N13" s="517"/>
      <c r="O13" s="517"/>
      <c r="P13" s="517"/>
      <c r="Q13" s="518"/>
      <c r="R13" s="519">
        <v>44007</v>
      </c>
      <c r="S13" s="520"/>
      <c r="T13" s="520"/>
      <c r="U13" s="520"/>
      <c r="V13" s="521"/>
      <c r="W13" s="522" t="s">
        <v>139</v>
      </c>
      <c r="X13" s="418"/>
      <c r="Y13" s="418"/>
      <c r="Z13" s="418"/>
      <c r="AA13" s="418"/>
      <c r="AB13" s="419"/>
      <c r="AC13" s="385">
        <v>6646</v>
      </c>
      <c r="AD13" s="386"/>
      <c r="AE13" s="386"/>
      <c r="AF13" s="386"/>
      <c r="AG13" s="387"/>
      <c r="AH13" s="385">
        <v>7949</v>
      </c>
      <c r="AI13" s="386"/>
      <c r="AJ13" s="386"/>
      <c r="AK13" s="386"/>
      <c r="AL13" s="445"/>
      <c r="AM13" s="489" t="s">
        <v>140</v>
      </c>
      <c r="AN13" s="389"/>
      <c r="AO13" s="389"/>
      <c r="AP13" s="389"/>
      <c r="AQ13" s="389"/>
      <c r="AR13" s="389"/>
      <c r="AS13" s="389"/>
      <c r="AT13" s="390"/>
      <c r="AU13" s="490" t="s">
        <v>141</v>
      </c>
      <c r="AV13" s="491"/>
      <c r="AW13" s="491"/>
      <c r="AX13" s="491"/>
      <c r="AY13" s="446" t="s">
        <v>142</v>
      </c>
      <c r="AZ13" s="447"/>
      <c r="BA13" s="447"/>
      <c r="BB13" s="447"/>
      <c r="BC13" s="447"/>
      <c r="BD13" s="447"/>
      <c r="BE13" s="447"/>
      <c r="BF13" s="447"/>
      <c r="BG13" s="447"/>
      <c r="BH13" s="447"/>
      <c r="BI13" s="447"/>
      <c r="BJ13" s="447"/>
      <c r="BK13" s="447"/>
      <c r="BL13" s="447"/>
      <c r="BM13" s="448"/>
      <c r="BN13" s="432">
        <v>-35067</v>
      </c>
      <c r="BO13" s="433"/>
      <c r="BP13" s="433"/>
      <c r="BQ13" s="433"/>
      <c r="BR13" s="433"/>
      <c r="BS13" s="433"/>
      <c r="BT13" s="433"/>
      <c r="BU13" s="434"/>
      <c r="BV13" s="432">
        <v>-173891</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8.6</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144</v>
      </c>
      <c r="M14" s="559"/>
      <c r="N14" s="559"/>
      <c r="O14" s="559"/>
      <c r="P14" s="559"/>
      <c r="Q14" s="560"/>
      <c r="R14" s="519">
        <v>47287</v>
      </c>
      <c r="S14" s="520"/>
      <c r="T14" s="520"/>
      <c r="U14" s="520"/>
      <c r="V14" s="521"/>
      <c r="W14" s="523"/>
      <c r="X14" s="421"/>
      <c r="Y14" s="421"/>
      <c r="Z14" s="421"/>
      <c r="AA14" s="421"/>
      <c r="AB14" s="422"/>
      <c r="AC14" s="512">
        <v>30</v>
      </c>
      <c r="AD14" s="513"/>
      <c r="AE14" s="513"/>
      <c r="AF14" s="513"/>
      <c r="AG14" s="514"/>
      <c r="AH14" s="512">
        <v>31.9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t="s">
        <v>129</v>
      </c>
      <c r="CU14" s="530"/>
      <c r="CV14" s="530"/>
      <c r="CW14" s="530"/>
      <c r="CX14" s="530"/>
      <c r="CY14" s="530"/>
      <c r="CZ14" s="530"/>
      <c r="DA14" s="531"/>
      <c r="DB14" s="529" t="s">
        <v>137</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138</v>
      </c>
      <c r="N15" s="517"/>
      <c r="O15" s="517"/>
      <c r="P15" s="517"/>
      <c r="Q15" s="518"/>
      <c r="R15" s="519">
        <v>44704</v>
      </c>
      <c r="S15" s="520"/>
      <c r="T15" s="520"/>
      <c r="U15" s="520"/>
      <c r="V15" s="521"/>
      <c r="W15" s="522" t="s">
        <v>146</v>
      </c>
      <c r="X15" s="418"/>
      <c r="Y15" s="418"/>
      <c r="Z15" s="418"/>
      <c r="AA15" s="418"/>
      <c r="AB15" s="419"/>
      <c r="AC15" s="385">
        <v>4689</v>
      </c>
      <c r="AD15" s="386"/>
      <c r="AE15" s="386"/>
      <c r="AF15" s="386"/>
      <c r="AG15" s="387"/>
      <c r="AH15" s="385">
        <v>5342</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5409110</v>
      </c>
      <c r="BO15" s="462"/>
      <c r="BP15" s="462"/>
      <c r="BQ15" s="462"/>
      <c r="BR15" s="462"/>
      <c r="BS15" s="462"/>
      <c r="BT15" s="462"/>
      <c r="BU15" s="463"/>
      <c r="BV15" s="461">
        <v>5223560</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21.2</v>
      </c>
      <c r="AD16" s="513"/>
      <c r="AE16" s="513"/>
      <c r="AF16" s="513"/>
      <c r="AG16" s="514"/>
      <c r="AH16" s="512">
        <v>21.5</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11767519</v>
      </c>
      <c r="BO16" s="433"/>
      <c r="BP16" s="433"/>
      <c r="BQ16" s="433"/>
      <c r="BR16" s="433"/>
      <c r="BS16" s="433"/>
      <c r="BT16" s="433"/>
      <c r="BU16" s="434"/>
      <c r="BV16" s="432">
        <v>11740277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10827</v>
      </c>
      <c r="AD17" s="386"/>
      <c r="AE17" s="386"/>
      <c r="AF17" s="386"/>
      <c r="AG17" s="387"/>
      <c r="AH17" s="385">
        <v>11605</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6784182</v>
      </c>
      <c r="BO17" s="433"/>
      <c r="BP17" s="433"/>
      <c r="BQ17" s="433"/>
      <c r="BR17" s="433"/>
      <c r="BS17" s="433"/>
      <c r="BT17" s="433"/>
      <c r="BU17" s="434"/>
      <c r="BV17" s="432">
        <v>6508772</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156</v>
      </c>
      <c r="C18" s="483"/>
      <c r="D18" s="483"/>
      <c r="E18" s="484"/>
      <c r="F18" s="484"/>
      <c r="G18" s="484"/>
      <c r="H18" s="484"/>
      <c r="I18" s="484"/>
      <c r="J18" s="484"/>
      <c r="K18" s="484"/>
      <c r="L18" s="485">
        <v>207.6</v>
      </c>
      <c r="M18" s="485"/>
      <c r="N18" s="485"/>
      <c r="O18" s="485"/>
      <c r="P18" s="485"/>
      <c r="Q18" s="485"/>
      <c r="R18" s="486"/>
      <c r="S18" s="486"/>
      <c r="T18" s="486"/>
      <c r="U18" s="486"/>
      <c r="V18" s="487"/>
      <c r="W18" s="503"/>
      <c r="X18" s="504"/>
      <c r="Y18" s="504"/>
      <c r="Z18" s="504"/>
      <c r="AA18" s="504"/>
      <c r="AB18" s="528"/>
      <c r="AC18" s="402">
        <v>48.9</v>
      </c>
      <c r="AD18" s="403"/>
      <c r="AE18" s="403"/>
      <c r="AF18" s="403"/>
      <c r="AG18" s="488"/>
      <c r="AH18" s="402">
        <v>46.6</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12419910</v>
      </c>
      <c r="BO18" s="433"/>
      <c r="BP18" s="433"/>
      <c r="BQ18" s="433"/>
      <c r="BR18" s="433"/>
      <c r="BS18" s="433"/>
      <c r="BT18" s="433"/>
      <c r="BU18" s="434"/>
      <c r="BV18" s="432">
        <v>12241008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158</v>
      </c>
      <c r="C19" s="483"/>
      <c r="D19" s="483"/>
      <c r="E19" s="484"/>
      <c r="F19" s="484"/>
      <c r="G19" s="484"/>
      <c r="H19" s="484"/>
      <c r="I19" s="484"/>
      <c r="J19" s="484"/>
      <c r="K19" s="484"/>
      <c r="L19" s="492">
        <v>221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16735643</v>
      </c>
      <c r="BO19" s="433"/>
      <c r="BP19" s="433"/>
      <c r="BQ19" s="433"/>
      <c r="BR19" s="433"/>
      <c r="BS19" s="433"/>
      <c r="BT19" s="433"/>
      <c r="BU19" s="434"/>
      <c r="BV19" s="432">
        <v>16699047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160</v>
      </c>
      <c r="C20" s="483"/>
      <c r="D20" s="483"/>
      <c r="E20" s="484"/>
      <c r="F20" s="484"/>
      <c r="G20" s="484"/>
      <c r="H20" s="484"/>
      <c r="I20" s="484"/>
      <c r="J20" s="484"/>
      <c r="K20" s="484"/>
      <c r="L20" s="492">
        <v>17919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22317323</v>
      </c>
      <c r="BO22" s="462"/>
      <c r="BP22" s="462"/>
      <c r="BQ22" s="462"/>
      <c r="BR22" s="462"/>
      <c r="BS22" s="462"/>
      <c r="BT22" s="462"/>
      <c r="BU22" s="463"/>
      <c r="BV22" s="461">
        <v>23333120</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15218308</v>
      </c>
      <c r="BO23" s="433"/>
      <c r="BP23" s="433"/>
      <c r="BQ23" s="433"/>
      <c r="BR23" s="433"/>
      <c r="BS23" s="433"/>
      <c r="BT23" s="433"/>
      <c r="BU23" s="434"/>
      <c r="BV23" s="432">
        <v>15985467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170</v>
      </c>
      <c r="F24" s="389"/>
      <c r="G24" s="389"/>
      <c r="H24" s="389"/>
      <c r="I24" s="389"/>
      <c r="J24" s="389"/>
      <c r="K24" s="390"/>
      <c r="L24" s="385">
        <v>1</v>
      </c>
      <c r="M24" s="386"/>
      <c r="N24" s="386"/>
      <c r="O24" s="386"/>
      <c r="P24" s="387"/>
      <c r="Q24" s="385">
        <v>7450</v>
      </c>
      <c r="R24" s="386"/>
      <c r="S24" s="386"/>
      <c r="T24" s="386"/>
      <c r="U24" s="386"/>
      <c r="V24" s="387"/>
      <c r="W24" s="475"/>
      <c r="X24" s="412"/>
      <c r="Y24" s="413"/>
      <c r="Z24" s="388" t="s">
        <v>171</v>
      </c>
      <c r="AA24" s="389"/>
      <c r="AB24" s="389"/>
      <c r="AC24" s="389"/>
      <c r="AD24" s="389"/>
      <c r="AE24" s="389"/>
      <c r="AF24" s="389"/>
      <c r="AG24" s="390"/>
      <c r="AH24" s="385">
        <v>319</v>
      </c>
      <c r="AI24" s="386"/>
      <c r="AJ24" s="386"/>
      <c r="AK24" s="386"/>
      <c r="AL24" s="387"/>
      <c r="AM24" s="385">
        <v>958914</v>
      </c>
      <c r="AN24" s="386"/>
      <c r="AO24" s="386"/>
      <c r="AP24" s="386"/>
      <c r="AQ24" s="386"/>
      <c r="AR24" s="387"/>
      <c r="AS24" s="385">
        <v>3006</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14219347</v>
      </c>
      <c r="BO24" s="433"/>
      <c r="BP24" s="433"/>
      <c r="BQ24" s="433"/>
      <c r="BR24" s="433"/>
      <c r="BS24" s="433"/>
      <c r="BT24" s="433"/>
      <c r="BU24" s="434"/>
      <c r="BV24" s="432">
        <v>14571330</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173</v>
      </c>
      <c r="F25" s="389"/>
      <c r="G25" s="389"/>
      <c r="H25" s="389"/>
      <c r="I25" s="389"/>
      <c r="J25" s="389"/>
      <c r="K25" s="390"/>
      <c r="L25" s="385">
        <v>1</v>
      </c>
      <c r="M25" s="386"/>
      <c r="N25" s="386"/>
      <c r="O25" s="386"/>
      <c r="P25" s="387"/>
      <c r="Q25" s="385">
        <v>5710</v>
      </c>
      <c r="R25" s="386"/>
      <c r="S25" s="386"/>
      <c r="T25" s="386"/>
      <c r="U25" s="386"/>
      <c r="V25" s="387"/>
      <c r="W25" s="475"/>
      <c r="X25" s="412"/>
      <c r="Y25" s="413"/>
      <c r="Z25" s="388" t="s">
        <v>174</v>
      </c>
      <c r="AA25" s="389"/>
      <c r="AB25" s="389"/>
      <c r="AC25" s="389"/>
      <c r="AD25" s="389"/>
      <c r="AE25" s="389"/>
      <c r="AF25" s="389"/>
      <c r="AG25" s="390"/>
      <c r="AH25" s="385" t="s">
        <v>175</v>
      </c>
      <c r="AI25" s="386"/>
      <c r="AJ25" s="386"/>
      <c r="AK25" s="386"/>
      <c r="AL25" s="387"/>
      <c r="AM25" s="385" t="s">
        <v>129</v>
      </c>
      <c r="AN25" s="386"/>
      <c r="AO25" s="386"/>
      <c r="AP25" s="386"/>
      <c r="AQ25" s="386"/>
      <c r="AR25" s="387"/>
      <c r="AS25" s="385" t="s">
        <v>129</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1267765</v>
      </c>
      <c r="BO25" s="462"/>
      <c r="BP25" s="462"/>
      <c r="BQ25" s="462"/>
      <c r="BR25" s="462"/>
      <c r="BS25" s="462"/>
      <c r="BT25" s="462"/>
      <c r="BU25" s="463"/>
      <c r="BV25" s="461">
        <v>1726854</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177</v>
      </c>
      <c r="F26" s="389"/>
      <c r="G26" s="389"/>
      <c r="H26" s="389"/>
      <c r="I26" s="389"/>
      <c r="J26" s="389"/>
      <c r="K26" s="390"/>
      <c r="L26" s="385">
        <v>1</v>
      </c>
      <c r="M26" s="386"/>
      <c r="N26" s="386"/>
      <c r="O26" s="386"/>
      <c r="P26" s="387"/>
      <c r="Q26" s="385">
        <v>5360</v>
      </c>
      <c r="R26" s="386"/>
      <c r="S26" s="386"/>
      <c r="T26" s="386"/>
      <c r="U26" s="386"/>
      <c r="V26" s="387"/>
      <c r="W26" s="475"/>
      <c r="X26" s="412"/>
      <c r="Y26" s="413"/>
      <c r="Z26" s="388" t="s">
        <v>178</v>
      </c>
      <c r="AA26" s="443"/>
      <c r="AB26" s="443"/>
      <c r="AC26" s="443"/>
      <c r="AD26" s="443"/>
      <c r="AE26" s="443"/>
      <c r="AF26" s="443"/>
      <c r="AG26" s="444"/>
      <c r="AH26" s="385">
        <v>6</v>
      </c>
      <c r="AI26" s="386"/>
      <c r="AJ26" s="386"/>
      <c r="AK26" s="386"/>
      <c r="AL26" s="387"/>
      <c r="AM26" s="385">
        <v>19458</v>
      </c>
      <c r="AN26" s="386"/>
      <c r="AO26" s="386"/>
      <c r="AP26" s="386"/>
      <c r="AQ26" s="386"/>
      <c r="AR26" s="387"/>
      <c r="AS26" s="385">
        <v>3243</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137</v>
      </c>
      <c r="BO26" s="433"/>
      <c r="BP26" s="433"/>
      <c r="BQ26" s="433"/>
      <c r="BR26" s="433"/>
      <c r="BS26" s="433"/>
      <c r="BT26" s="433"/>
      <c r="BU26" s="434"/>
      <c r="BV26" s="432" t="s">
        <v>129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180</v>
      </c>
      <c r="F27" s="389"/>
      <c r="G27" s="389"/>
      <c r="H27" s="389"/>
      <c r="I27" s="389"/>
      <c r="J27" s="389"/>
      <c r="K27" s="390"/>
      <c r="L27" s="385">
        <v>1</v>
      </c>
      <c r="M27" s="386"/>
      <c r="N27" s="386"/>
      <c r="O27" s="386"/>
      <c r="P27" s="387"/>
      <c r="Q27" s="385">
        <v>3500</v>
      </c>
      <c r="R27" s="386"/>
      <c r="S27" s="386"/>
      <c r="T27" s="386"/>
      <c r="U27" s="386"/>
      <c r="V27" s="387"/>
      <c r="W27" s="475"/>
      <c r="X27" s="412"/>
      <c r="Y27" s="413"/>
      <c r="Z27" s="388" t="s">
        <v>181</v>
      </c>
      <c r="AA27" s="389"/>
      <c r="AB27" s="389"/>
      <c r="AC27" s="389"/>
      <c r="AD27" s="389"/>
      <c r="AE27" s="389"/>
      <c r="AF27" s="389"/>
      <c r="AG27" s="390"/>
      <c r="AH27" s="385">
        <v>13</v>
      </c>
      <c r="AI27" s="386"/>
      <c r="AJ27" s="386"/>
      <c r="AK27" s="386"/>
      <c r="AL27" s="387"/>
      <c r="AM27" s="385">
        <v>38961</v>
      </c>
      <c r="AN27" s="386"/>
      <c r="AO27" s="386"/>
      <c r="AP27" s="386"/>
      <c r="AQ27" s="386"/>
      <c r="AR27" s="387"/>
      <c r="AS27" s="385">
        <v>2997</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485572</v>
      </c>
      <c r="BO27" s="467"/>
      <c r="BP27" s="467"/>
      <c r="BQ27" s="467"/>
      <c r="BR27" s="467"/>
      <c r="BS27" s="467"/>
      <c r="BT27" s="467"/>
      <c r="BU27" s="468"/>
      <c r="BV27" s="466">
        <v>485416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183</v>
      </c>
      <c r="F28" s="389"/>
      <c r="G28" s="389"/>
      <c r="H28" s="389"/>
      <c r="I28" s="389"/>
      <c r="J28" s="389"/>
      <c r="K28" s="390"/>
      <c r="L28" s="385">
        <v>1</v>
      </c>
      <c r="M28" s="386"/>
      <c r="N28" s="386"/>
      <c r="O28" s="386"/>
      <c r="P28" s="387"/>
      <c r="Q28" s="385">
        <v>3000</v>
      </c>
      <c r="R28" s="386"/>
      <c r="S28" s="386"/>
      <c r="T28" s="386"/>
      <c r="U28" s="386"/>
      <c r="V28" s="387"/>
      <c r="W28" s="475"/>
      <c r="X28" s="412"/>
      <c r="Y28" s="413"/>
      <c r="Z28" s="388" t="s">
        <v>184</v>
      </c>
      <c r="AA28" s="389"/>
      <c r="AB28" s="389"/>
      <c r="AC28" s="389"/>
      <c r="AD28" s="389"/>
      <c r="AE28" s="389"/>
      <c r="AF28" s="389"/>
      <c r="AG28" s="390"/>
      <c r="AH28" s="385" t="s">
        <v>129</v>
      </c>
      <c r="AI28" s="386"/>
      <c r="AJ28" s="386"/>
      <c r="AK28" s="386"/>
      <c r="AL28" s="387"/>
      <c r="AM28" s="385" t="s">
        <v>129</v>
      </c>
      <c r="AN28" s="386"/>
      <c r="AO28" s="386"/>
      <c r="AP28" s="386"/>
      <c r="AQ28" s="386"/>
      <c r="AR28" s="387"/>
      <c r="AS28" s="385" t="s">
        <v>175</v>
      </c>
      <c r="AT28" s="386"/>
      <c r="AU28" s="386"/>
      <c r="AV28" s="386"/>
      <c r="AW28" s="386"/>
      <c r="AX28" s="445"/>
      <c r="AY28" s="449" t="s">
        <v>185</v>
      </c>
      <c r="AZ28" s="450"/>
      <c r="BA28" s="450"/>
      <c r="BB28" s="451"/>
      <c r="BC28" s="458" t="s">
        <v>49</v>
      </c>
      <c r="BD28" s="459"/>
      <c r="BE28" s="459"/>
      <c r="BF28" s="459"/>
      <c r="BG28" s="459"/>
      <c r="BH28" s="459"/>
      <c r="BI28" s="459"/>
      <c r="BJ28" s="459"/>
      <c r="BK28" s="459"/>
      <c r="BL28" s="459"/>
      <c r="BM28" s="460"/>
      <c r="BN28" s="461">
        <v>4462816</v>
      </c>
      <c r="BO28" s="462"/>
      <c r="BP28" s="462"/>
      <c r="BQ28" s="462"/>
      <c r="BR28" s="462"/>
      <c r="BS28" s="462"/>
      <c r="BT28" s="462"/>
      <c r="BU28" s="463"/>
      <c r="BV28" s="461">
        <v>4761089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186</v>
      </c>
      <c r="F29" s="389"/>
      <c r="G29" s="389"/>
      <c r="H29" s="389"/>
      <c r="I29" s="389"/>
      <c r="J29" s="389"/>
      <c r="K29" s="390"/>
      <c r="L29" s="385">
        <v>16</v>
      </c>
      <c r="M29" s="386"/>
      <c r="N29" s="386"/>
      <c r="O29" s="386"/>
      <c r="P29" s="387"/>
      <c r="Q29" s="385">
        <v>2800</v>
      </c>
      <c r="R29" s="386"/>
      <c r="S29" s="386"/>
      <c r="T29" s="386"/>
      <c r="U29" s="386"/>
      <c r="V29" s="387"/>
      <c r="W29" s="476"/>
      <c r="X29" s="477"/>
      <c r="Y29" s="478"/>
      <c r="Z29" s="388" t="s">
        <v>187</v>
      </c>
      <c r="AA29" s="389"/>
      <c r="AB29" s="389"/>
      <c r="AC29" s="389"/>
      <c r="AD29" s="389"/>
      <c r="AE29" s="389"/>
      <c r="AF29" s="389"/>
      <c r="AG29" s="390"/>
      <c r="AH29" s="385">
        <v>332</v>
      </c>
      <c r="AI29" s="386"/>
      <c r="AJ29" s="386"/>
      <c r="AK29" s="386"/>
      <c r="AL29" s="387"/>
      <c r="AM29" s="385">
        <v>997875</v>
      </c>
      <c r="AN29" s="386"/>
      <c r="AO29" s="386"/>
      <c r="AP29" s="386"/>
      <c r="AQ29" s="386"/>
      <c r="AR29" s="387"/>
      <c r="AS29" s="385">
        <v>3006</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1523090</v>
      </c>
      <c r="BO29" s="433"/>
      <c r="BP29" s="433"/>
      <c r="BQ29" s="433"/>
      <c r="BR29" s="433"/>
      <c r="BS29" s="433"/>
      <c r="BT29" s="433"/>
      <c r="BU29" s="434"/>
      <c r="BV29" s="432">
        <v>1452707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10257968</v>
      </c>
      <c r="BO30" s="467"/>
      <c r="BP30" s="467"/>
      <c r="BQ30" s="467"/>
      <c r="BR30" s="467"/>
      <c r="BS30" s="467"/>
      <c r="BT30" s="467"/>
      <c r="BU30" s="468"/>
      <c r="BV30" s="466">
        <v>10436676</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197</v>
      </c>
      <c r="X33" s="383"/>
      <c r="Y33" s="383"/>
      <c r="Z33" s="383"/>
      <c r="AA33" s="383"/>
      <c r="AB33" s="383"/>
      <c r="AC33" s="383"/>
      <c r="AD33" s="383"/>
      <c r="AE33" s="383"/>
      <c r="AF33" s="383"/>
      <c r="AG33" s="383"/>
      <c r="AH33" s="383"/>
      <c r="AI33" s="383"/>
      <c r="AJ33" s="383"/>
      <c r="AK33" s="383"/>
      <c r="AL33" s="200"/>
      <c r="AM33" s="384" t="s">
        <v>196</v>
      </c>
      <c r="AN33" s="384"/>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384" t="s">
        <v>199</v>
      </c>
      <c r="BX33" s="384"/>
      <c r="BY33" s="383" t="s">
        <v>201</v>
      </c>
      <c r="BZ33" s="383"/>
      <c r="CA33" s="383"/>
      <c r="CB33" s="383"/>
      <c r="CC33" s="383"/>
      <c r="CD33" s="383"/>
      <c r="CE33" s="383"/>
      <c r="CF33" s="383"/>
      <c r="CG33" s="383"/>
      <c r="CH33" s="383"/>
      <c r="CI33" s="383"/>
      <c r="CJ33" s="383"/>
      <c r="CK33" s="383"/>
      <c r="CL33" s="383"/>
      <c r="CM33" s="383"/>
      <c r="CN33" s="200"/>
      <c r="CO33" s="384" t="s">
        <v>202</v>
      </c>
      <c r="CP33" s="384"/>
      <c r="CQ33" s="383" t="s">
        <v>203</v>
      </c>
      <c r="CR33" s="383"/>
      <c r="CS33" s="383"/>
      <c r="CT33" s="383"/>
      <c r="CU33" s="383"/>
      <c r="CV33" s="383"/>
      <c r="CW33" s="383"/>
      <c r="CX33" s="383"/>
      <c r="CY33" s="383"/>
      <c r="CZ33" s="383"/>
      <c r="DA33" s="383"/>
      <c r="DB33" s="383"/>
      <c r="DC33" s="383"/>
      <c r="DD33" s="383"/>
      <c r="DE33" s="383"/>
      <c r="DF33" s="200"/>
      <c r="DG33" s="382" t="s">
        <v>204</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f>IF(BG34="","",MAX(C34:D43,U34:V43,AM34:AN43)+1)</f>
        <v>8</v>
      </c>
      <c r="BF34" s="380"/>
      <c r="BG34" s="381" t="str">
        <f>IF('各会計、関係団体の財政状況及び健全化判断比率'!B34="","",'各会計、関係団体の財政状況及び健全化判断比率'!B34)</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大洗、鉾田、水戸環境組合（一般会計）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19</v>
      </c>
      <c r="CP34" s="380"/>
      <c r="CQ34" s="381" t="str">
        <f>IF('各会計、関係団体の財政状況及び健全化判断比率'!BS7="","",'各会計、関係団体の財政状況及び健全化判断比率'!BS7)</f>
        <v>鉾田市健康づくり財団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介護保険特別会計（保険事業勘定）</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IF('各会計、関係団体の財政状況及び健全化判断比率'!B33="","",'各会計、関係団体の財政状況及び健全化判断比率'!B33)</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鹿行広域事務組合（一般会計）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鹿行広域事務組合（養護老人ホーム事業特別会計）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介護保険特別会計（介護サービス事業勘定）</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鹿行広域事務組合（消防特別会計）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鹿行広域事務組合（火葬場事業特別会計）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鹿行広域事務組合（審査会事業特別会計）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茨城県市町村総合事務組合（一般会計）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16</v>
      </c>
      <c r="BX41" s="380"/>
      <c r="BY41" s="381" t="str">
        <f>IF('各会計、関係団体の財政状況及び健全化判断比率'!B75="","",'各会計、関係団体の財政状況及び健全化判断比率'!B75)</f>
        <v>茨城県市町村総合事務組合（県民交通災害共済事業特別会計）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17</v>
      </c>
      <c r="BX42" s="380"/>
      <c r="BY42" s="381" t="str">
        <f>IF('各会計、関係団体の財政状況及び健全化判断比率'!B76="","",'各会計、関係団体の財政状況及び健全化判断比率'!B76)</f>
        <v>茨城租税債権管理機構（一般会計）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18</v>
      </c>
      <c r="BX43" s="380"/>
      <c r="BY43" s="381" t="str">
        <f>IF('各会計、関係団体の財政状況及び健全化判断比率'!B77="","",'各会計、関係団体の財政状況及び健全化判断比率'!B77)</f>
        <v>茨城県後期高齢者医療広域連合（一般会計）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377" t="s">
        <v>206</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207</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208</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209</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210</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211</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212</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213</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RSNBgBZUPDvjpxmzoagY7VoXVt2NMqi8kyXxFd2L8uD+GyekaRxQml1LudKwJxiNJmzSiUbfduNZIAdZsqW/sQ==" saltValue="dTWtwuh7YAyQpgw59NLF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214</v>
      </c>
      <c r="DI1" s="731"/>
      <c r="DJ1" s="731"/>
      <c r="DK1" s="731"/>
      <c r="DL1" s="731"/>
      <c r="DM1" s="731"/>
      <c r="DN1" s="732"/>
      <c r="DO1" s="208"/>
      <c r="DP1" s="730" t="s">
        <v>215</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217</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218</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220</v>
      </c>
      <c r="S4" s="687"/>
      <c r="T4" s="687"/>
      <c r="U4" s="687"/>
      <c r="V4" s="687"/>
      <c r="W4" s="687"/>
      <c r="X4" s="687"/>
      <c r="Y4" s="688"/>
      <c r="Z4" s="686" t="s">
        <v>221</v>
      </c>
      <c r="AA4" s="687"/>
      <c r="AB4" s="687"/>
      <c r="AC4" s="688"/>
      <c r="AD4" s="686" t="s">
        <v>222</v>
      </c>
      <c r="AE4" s="687"/>
      <c r="AF4" s="687"/>
      <c r="AG4" s="687"/>
      <c r="AH4" s="687"/>
      <c r="AI4" s="687"/>
      <c r="AJ4" s="687"/>
      <c r="AK4" s="688"/>
      <c r="AL4" s="686" t="s">
        <v>221</v>
      </c>
      <c r="AM4" s="687"/>
      <c r="AN4" s="687"/>
      <c r="AO4" s="688"/>
      <c r="AP4" s="733" t="s">
        <v>223</v>
      </c>
      <c r="AQ4" s="733"/>
      <c r="AR4" s="733"/>
      <c r="AS4" s="733"/>
      <c r="AT4" s="733"/>
      <c r="AU4" s="733"/>
      <c r="AV4" s="733"/>
      <c r="AW4" s="733"/>
      <c r="AX4" s="733"/>
      <c r="AY4" s="733"/>
      <c r="AZ4" s="733"/>
      <c r="BA4" s="733"/>
      <c r="BB4" s="733"/>
      <c r="BC4" s="733"/>
      <c r="BD4" s="733"/>
      <c r="BE4" s="733"/>
      <c r="BF4" s="733"/>
      <c r="BG4" s="733" t="s">
        <v>224</v>
      </c>
      <c r="BH4" s="733"/>
      <c r="BI4" s="733"/>
      <c r="BJ4" s="733"/>
      <c r="BK4" s="733"/>
      <c r="BL4" s="733"/>
      <c r="BM4" s="733"/>
      <c r="BN4" s="733"/>
      <c r="BO4" s="733" t="s">
        <v>221</v>
      </c>
      <c r="BP4" s="733"/>
      <c r="BQ4" s="733"/>
      <c r="BR4" s="733"/>
      <c r="BS4" s="733" t="s">
        <v>225</v>
      </c>
      <c r="BT4" s="733"/>
      <c r="BU4" s="733"/>
      <c r="BV4" s="733"/>
      <c r="BW4" s="733"/>
      <c r="BX4" s="733"/>
      <c r="BY4" s="733"/>
      <c r="BZ4" s="733"/>
      <c r="CA4" s="733"/>
      <c r="CB4" s="733"/>
      <c r="CD4" s="686" t="s">
        <v>226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227</v>
      </c>
      <c r="C5" s="693"/>
      <c r="D5" s="693"/>
      <c r="E5" s="693"/>
      <c r="F5" s="693"/>
      <c r="G5" s="693"/>
      <c r="H5" s="693"/>
      <c r="I5" s="693"/>
      <c r="J5" s="693"/>
      <c r="K5" s="693"/>
      <c r="L5" s="693"/>
      <c r="M5" s="693"/>
      <c r="N5" s="693"/>
      <c r="O5" s="693"/>
      <c r="P5" s="693"/>
      <c r="Q5" s="694"/>
      <c r="R5" s="689">
        <v>5440794</v>
      </c>
      <c r="S5" s="690"/>
      <c r="T5" s="690"/>
      <c r="U5" s="690"/>
      <c r="V5" s="690"/>
      <c r="W5" s="690"/>
      <c r="X5" s="690"/>
      <c r="Y5" s="715"/>
      <c r="Z5" s="728">
        <v>22.1</v>
      </c>
      <c r="AA5" s="728"/>
      <c r="AB5" s="728"/>
      <c r="AC5" s="728"/>
      <c r="AD5" s="729">
        <v>5440794</v>
      </c>
      <c r="AE5" s="729"/>
      <c r="AF5" s="729"/>
      <c r="AG5" s="729"/>
      <c r="AH5" s="729"/>
      <c r="AI5" s="729"/>
      <c r="AJ5" s="729"/>
      <c r="AK5" s="729"/>
      <c r="AL5" s="716">
        <v>40.700000000000003</v>
      </c>
      <c r="AM5" s="698"/>
      <c r="AN5" s="698"/>
      <c r="AO5" s="717"/>
      <c r="AP5" s="692" t="s">
        <v>228</v>
      </c>
      <c r="AQ5" s="693"/>
      <c r="AR5" s="693"/>
      <c r="AS5" s="693"/>
      <c r="AT5" s="693"/>
      <c r="AU5" s="693"/>
      <c r="AV5" s="693"/>
      <c r="AW5" s="693"/>
      <c r="AX5" s="693"/>
      <c r="AY5" s="693"/>
      <c r="AZ5" s="693"/>
      <c r="BA5" s="693"/>
      <c r="BB5" s="693"/>
      <c r="BC5" s="693"/>
      <c r="BD5" s="693"/>
      <c r="BE5" s="693"/>
      <c r="BF5" s="694"/>
      <c r="BG5" s="634">
        <v>5399895</v>
      </c>
      <c r="BH5" s="635"/>
      <c r="BI5" s="635"/>
      <c r="BJ5" s="635"/>
      <c r="BK5" s="635"/>
      <c r="BL5" s="635"/>
      <c r="BM5" s="635"/>
      <c r="BN5" s="636"/>
      <c r="BO5" s="672">
        <v>99.2</v>
      </c>
      <c r="BP5" s="672"/>
      <c r="BQ5" s="672"/>
      <c r="BR5" s="672"/>
      <c r="BS5" s="673" t="s">
        <v>129</v>
      </c>
      <c r="BT5" s="673"/>
      <c r="BU5" s="673"/>
      <c r="BV5" s="673"/>
      <c r="BW5" s="673"/>
      <c r="BX5" s="673"/>
      <c r="BY5" s="673"/>
      <c r="BZ5" s="673"/>
      <c r="CA5" s="673"/>
      <c r="CB5" s="713"/>
      <c r="CD5" s="686" t="s">
        <v>223</v>
      </c>
      <c r="CE5" s="687"/>
      <c r="CF5" s="687"/>
      <c r="CG5" s="687"/>
      <c r="CH5" s="687"/>
      <c r="CI5" s="687"/>
      <c r="CJ5" s="687"/>
      <c r="CK5" s="687"/>
      <c r="CL5" s="687"/>
      <c r="CM5" s="687"/>
      <c r="CN5" s="687"/>
      <c r="CO5" s="687"/>
      <c r="CP5" s="687"/>
      <c r="CQ5" s="688"/>
      <c r="CR5" s="686" t="s">
        <v>229</v>
      </c>
      <c r="CS5" s="687"/>
      <c r="CT5" s="687"/>
      <c r="CU5" s="687"/>
      <c r="CV5" s="687"/>
      <c r="CW5" s="687"/>
      <c r="CX5" s="687"/>
      <c r="CY5" s="688"/>
      <c r="CZ5" s="686" t="s">
        <v>221</v>
      </c>
      <c r="DA5" s="687"/>
      <c r="DB5" s="687"/>
      <c r="DC5" s="688"/>
      <c r="DD5" s="686" t="s">
        <v>230</v>
      </c>
      <c r="DE5" s="687"/>
      <c r="DF5" s="687"/>
      <c r="DG5" s="687"/>
      <c r="DH5" s="687"/>
      <c r="DI5" s="687"/>
      <c r="DJ5" s="687"/>
      <c r="DK5" s="687"/>
      <c r="DL5" s="687"/>
      <c r="DM5" s="687"/>
      <c r="DN5" s="687"/>
      <c r="DO5" s="687"/>
      <c r="DP5" s="688"/>
      <c r="DQ5" s="686" t="s">
        <v>231</v>
      </c>
      <c r="DR5" s="687"/>
      <c r="DS5" s="687"/>
      <c r="DT5" s="687"/>
      <c r="DU5" s="687"/>
      <c r="DV5" s="687"/>
      <c r="DW5" s="687"/>
      <c r="DX5" s="687"/>
      <c r="DY5" s="687"/>
      <c r="DZ5" s="687"/>
      <c r="EA5" s="687"/>
      <c r="EB5" s="687"/>
      <c r="EC5" s="688"/>
    </row>
    <row r="6" spans="2:143" ht="11.25" customHeight="1" x14ac:dyDescent="0.15">
      <c r="B6" s="631" t="s">
        <v>232</v>
      </c>
      <c r="C6" s="632"/>
      <c r="D6" s="632"/>
      <c r="E6" s="632"/>
      <c r="F6" s="632"/>
      <c r="G6" s="632"/>
      <c r="H6" s="632"/>
      <c r="I6" s="632"/>
      <c r="J6" s="632"/>
      <c r="K6" s="632"/>
      <c r="L6" s="632"/>
      <c r="M6" s="632"/>
      <c r="N6" s="632"/>
      <c r="O6" s="632"/>
      <c r="P6" s="632"/>
      <c r="Q6" s="633"/>
      <c r="R6" s="634">
        <v>293084</v>
      </c>
      <c r="S6" s="635"/>
      <c r="T6" s="635"/>
      <c r="U6" s="635"/>
      <c r="V6" s="635"/>
      <c r="W6" s="635"/>
      <c r="X6" s="635"/>
      <c r="Y6" s="636"/>
      <c r="Z6" s="672">
        <v>1.2</v>
      </c>
      <c r="AA6" s="672"/>
      <c r="AB6" s="672"/>
      <c r="AC6" s="672"/>
      <c r="AD6" s="673">
        <v>293084</v>
      </c>
      <c r="AE6" s="673"/>
      <c r="AF6" s="673"/>
      <c r="AG6" s="673"/>
      <c r="AH6" s="673"/>
      <c r="AI6" s="673"/>
      <c r="AJ6" s="673"/>
      <c r="AK6" s="673"/>
      <c r="AL6" s="637">
        <v>2.2000000000000002</v>
      </c>
      <c r="AM6" s="638"/>
      <c r="AN6" s="638"/>
      <c r="AO6" s="674"/>
      <c r="AP6" s="631" t="s">
        <v>233</v>
      </c>
      <c r="AQ6" s="632"/>
      <c r="AR6" s="632"/>
      <c r="AS6" s="632"/>
      <c r="AT6" s="632"/>
      <c r="AU6" s="632"/>
      <c r="AV6" s="632"/>
      <c r="AW6" s="632"/>
      <c r="AX6" s="632"/>
      <c r="AY6" s="632"/>
      <c r="AZ6" s="632"/>
      <c r="BA6" s="632"/>
      <c r="BB6" s="632"/>
      <c r="BC6" s="632"/>
      <c r="BD6" s="632"/>
      <c r="BE6" s="632"/>
      <c r="BF6" s="633"/>
      <c r="BG6" s="634">
        <v>5399895</v>
      </c>
      <c r="BH6" s="635"/>
      <c r="BI6" s="635"/>
      <c r="BJ6" s="635"/>
      <c r="BK6" s="635"/>
      <c r="BL6" s="635"/>
      <c r="BM6" s="635"/>
      <c r="BN6" s="636"/>
      <c r="BO6" s="672">
        <v>99.2</v>
      </c>
      <c r="BP6" s="672"/>
      <c r="BQ6" s="672"/>
      <c r="BR6" s="672"/>
      <c r="BS6" s="673" t="s">
        <v>129</v>
      </c>
      <c r="BT6" s="673"/>
      <c r="BU6" s="673"/>
      <c r="BV6" s="673"/>
      <c r="BW6" s="673"/>
      <c r="BX6" s="673"/>
      <c r="BY6" s="673"/>
      <c r="BZ6" s="673"/>
      <c r="CA6" s="673"/>
      <c r="CB6" s="713"/>
      <c r="CD6" s="692" t="s">
        <v>234</v>
      </c>
      <c r="CE6" s="693"/>
      <c r="CF6" s="693"/>
      <c r="CG6" s="693"/>
      <c r="CH6" s="693"/>
      <c r="CI6" s="693"/>
      <c r="CJ6" s="693"/>
      <c r="CK6" s="693"/>
      <c r="CL6" s="693"/>
      <c r="CM6" s="693"/>
      <c r="CN6" s="693"/>
      <c r="CO6" s="693"/>
      <c r="CP6" s="693"/>
      <c r="CQ6" s="694"/>
      <c r="CR6" s="634">
        <v>152014</v>
      </c>
      <c r="CS6" s="635"/>
      <c r="CT6" s="635"/>
      <c r="CU6" s="635"/>
      <c r="CV6" s="635"/>
      <c r="CW6" s="635"/>
      <c r="CX6" s="635"/>
      <c r="CY6" s="636"/>
      <c r="CZ6" s="716">
        <v>0.7</v>
      </c>
      <c r="DA6" s="698"/>
      <c r="DB6" s="698"/>
      <c r="DC6" s="718"/>
      <c r="DD6" s="640" t="s">
        <v>129</v>
      </c>
      <c r="DE6" s="635"/>
      <c r="DF6" s="635"/>
      <c r="DG6" s="635"/>
      <c r="DH6" s="635"/>
      <c r="DI6" s="635"/>
      <c r="DJ6" s="635"/>
      <c r="DK6" s="635"/>
      <c r="DL6" s="635"/>
      <c r="DM6" s="635"/>
      <c r="DN6" s="635"/>
      <c r="DO6" s="635"/>
      <c r="DP6" s="636"/>
      <c r="DQ6" s="640">
        <v>152014</v>
      </c>
      <c r="DR6" s="635"/>
      <c r="DS6" s="635"/>
      <c r="DT6" s="635"/>
      <c r="DU6" s="635"/>
      <c r="DV6" s="635"/>
      <c r="DW6" s="635"/>
      <c r="DX6" s="635"/>
      <c r="DY6" s="635"/>
      <c r="DZ6" s="635"/>
      <c r="EA6" s="635"/>
      <c r="EB6" s="635"/>
      <c r="EC6" s="671"/>
    </row>
    <row r="7" spans="2:143" ht="11.25" customHeight="1" x14ac:dyDescent="0.15">
      <c r="B7" s="631" t="s">
        <v>235</v>
      </c>
      <c r="C7" s="632"/>
      <c r="D7" s="632"/>
      <c r="E7" s="632"/>
      <c r="F7" s="632"/>
      <c r="G7" s="632"/>
      <c r="H7" s="632"/>
      <c r="I7" s="632"/>
      <c r="J7" s="632"/>
      <c r="K7" s="632"/>
      <c r="L7" s="632"/>
      <c r="M7" s="632"/>
      <c r="N7" s="632"/>
      <c r="O7" s="632"/>
      <c r="P7" s="632"/>
      <c r="Q7" s="633"/>
      <c r="R7" s="634">
        <v>1807</v>
      </c>
      <c r="S7" s="635"/>
      <c r="T7" s="635"/>
      <c r="U7" s="635"/>
      <c r="V7" s="635"/>
      <c r="W7" s="635"/>
      <c r="X7" s="635"/>
      <c r="Y7" s="636"/>
      <c r="Z7" s="672">
        <v>0</v>
      </c>
      <c r="AA7" s="672"/>
      <c r="AB7" s="672"/>
      <c r="AC7" s="672"/>
      <c r="AD7" s="673">
        <v>1807</v>
      </c>
      <c r="AE7" s="673"/>
      <c r="AF7" s="673"/>
      <c r="AG7" s="673"/>
      <c r="AH7" s="673"/>
      <c r="AI7" s="673"/>
      <c r="AJ7" s="673"/>
      <c r="AK7" s="673"/>
      <c r="AL7" s="637">
        <v>0</v>
      </c>
      <c r="AM7" s="638"/>
      <c r="AN7" s="638"/>
      <c r="AO7" s="674"/>
      <c r="AP7" s="631" t="s">
        <v>236</v>
      </c>
      <c r="AQ7" s="632"/>
      <c r="AR7" s="632"/>
      <c r="AS7" s="632"/>
      <c r="AT7" s="632"/>
      <c r="AU7" s="632"/>
      <c r="AV7" s="632"/>
      <c r="AW7" s="632"/>
      <c r="AX7" s="632"/>
      <c r="AY7" s="632"/>
      <c r="AZ7" s="632"/>
      <c r="BA7" s="632"/>
      <c r="BB7" s="632"/>
      <c r="BC7" s="632"/>
      <c r="BD7" s="632"/>
      <c r="BE7" s="632"/>
      <c r="BF7" s="633"/>
      <c r="BG7" s="634">
        <v>2334933</v>
      </c>
      <c r="BH7" s="635"/>
      <c r="BI7" s="635"/>
      <c r="BJ7" s="635"/>
      <c r="BK7" s="635"/>
      <c r="BL7" s="635"/>
      <c r="BM7" s="635"/>
      <c r="BN7" s="636"/>
      <c r="BO7" s="672">
        <v>42.9</v>
      </c>
      <c r="BP7" s="672"/>
      <c r="BQ7" s="672"/>
      <c r="BR7" s="672"/>
      <c r="BS7" s="673" t="s">
        <v>129</v>
      </c>
      <c r="BT7" s="673"/>
      <c r="BU7" s="673"/>
      <c r="BV7" s="673"/>
      <c r="BW7" s="673"/>
      <c r="BX7" s="673"/>
      <c r="BY7" s="673"/>
      <c r="BZ7" s="673"/>
      <c r="CA7" s="673"/>
      <c r="CB7" s="713"/>
      <c r="CD7" s="631" t="s">
        <v>237</v>
      </c>
      <c r="CE7" s="632"/>
      <c r="CF7" s="632"/>
      <c r="CG7" s="632"/>
      <c r="CH7" s="632"/>
      <c r="CI7" s="632"/>
      <c r="CJ7" s="632"/>
      <c r="CK7" s="632"/>
      <c r="CL7" s="632"/>
      <c r="CM7" s="632"/>
      <c r="CN7" s="632"/>
      <c r="CO7" s="632"/>
      <c r="CP7" s="632"/>
      <c r="CQ7" s="633"/>
      <c r="CR7" s="634">
        <v>2579005</v>
      </c>
      <c r="CS7" s="635"/>
      <c r="CT7" s="635"/>
      <c r="CU7" s="635"/>
      <c r="CV7" s="635"/>
      <c r="CW7" s="635"/>
      <c r="CX7" s="635"/>
      <c r="CY7" s="636"/>
      <c r="CZ7" s="672">
        <v>11.2</v>
      </c>
      <c r="DA7" s="672"/>
      <c r="DB7" s="672"/>
      <c r="DC7" s="672"/>
      <c r="DD7" s="640">
        <v>133455</v>
      </c>
      <c r="DE7" s="635"/>
      <c r="DF7" s="635"/>
      <c r="DG7" s="635"/>
      <c r="DH7" s="635"/>
      <c r="DI7" s="635"/>
      <c r="DJ7" s="635"/>
      <c r="DK7" s="635"/>
      <c r="DL7" s="635"/>
      <c r="DM7" s="635"/>
      <c r="DN7" s="635"/>
      <c r="DO7" s="635"/>
      <c r="DP7" s="636"/>
      <c r="DQ7" s="640">
        <v>2325350</v>
      </c>
      <c r="DR7" s="635"/>
      <c r="DS7" s="635"/>
      <c r="DT7" s="635"/>
      <c r="DU7" s="635"/>
      <c r="DV7" s="635"/>
      <c r="DW7" s="635"/>
      <c r="DX7" s="635"/>
      <c r="DY7" s="635"/>
      <c r="DZ7" s="635"/>
      <c r="EA7" s="635"/>
      <c r="EB7" s="635"/>
      <c r="EC7" s="671"/>
    </row>
    <row r="8" spans="2:143" ht="11.25" customHeight="1" x14ac:dyDescent="0.15">
      <c r="B8" s="631" t="s">
        <v>238</v>
      </c>
      <c r="C8" s="632"/>
      <c r="D8" s="632"/>
      <c r="E8" s="632"/>
      <c r="F8" s="632"/>
      <c r="G8" s="632"/>
      <c r="H8" s="632"/>
      <c r="I8" s="632"/>
      <c r="J8" s="632"/>
      <c r="K8" s="632"/>
      <c r="L8" s="632"/>
      <c r="M8" s="632"/>
      <c r="N8" s="632"/>
      <c r="O8" s="632"/>
      <c r="P8" s="632"/>
      <c r="Q8" s="633"/>
      <c r="R8" s="634">
        <v>26168</v>
      </c>
      <c r="S8" s="635"/>
      <c r="T8" s="635"/>
      <c r="U8" s="635"/>
      <c r="V8" s="635"/>
      <c r="W8" s="635"/>
      <c r="X8" s="635"/>
      <c r="Y8" s="636"/>
      <c r="Z8" s="672">
        <v>0.1</v>
      </c>
      <c r="AA8" s="672"/>
      <c r="AB8" s="672"/>
      <c r="AC8" s="672"/>
      <c r="AD8" s="673">
        <v>26168</v>
      </c>
      <c r="AE8" s="673"/>
      <c r="AF8" s="673"/>
      <c r="AG8" s="673"/>
      <c r="AH8" s="673"/>
      <c r="AI8" s="673"/>
      <c r="AJ8" s="673"/>
      <c r="AK8" s="673"/>
      <c r="AL8" s="637">
        <v>0.2</v>
      </c>
      <c r="AM8" s="638"/>
      <c r="AN8" s="638"/>
      <c r="AO8" s="674"/>
      <c r="AP8" s="631" t="s">
        <v>239</v>
      </c>
      <c r="AQ8" s="632"/>
      <c r="AR8" s="632"/>
      <c r="AS8" s="632"/>
      <c r="AT8" s="632"/>
      <c r="AU8" s="632"/>
      <c r="AV8" s="632"/>
      <c r="AW8" s="632"/>
      <c r="AX8" s="632"/>
      <c r="AY8" s="632"/>
      <c r="AZ8" s="632"/>
      <c r="BA8" s="632"/>
      <c r="BB8" s="632"/>
      <c r="BC8" s="632"/>
      <c r="BD8" s="632"/>
      <c r="BE8" s="632"/>
      <c r="BF8" s="633"/>
      <c r="BG8" s="634">
        <v>81833</v>
      </c>
      <c r="BH8" s="635"/>
      <c r="BI8" s="635"/>
      <c r="BJ8" s="635"/>
      <c r="BK8" s="635"/>
      <c r="BL8" s="635"/>
      <c r="BM8" s="635"/>
      <c r="BN8" s="636"/>
      <c r="BO8" s="672">
        <v>1.5</v>
      </c>
      <c r="BP8" s="672"/>
      <c r="BQ8" s="672"/>
      <c r="BR8" s="672"/>
      <c r="BS8" s="673" t="s">
        <v>129</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7836904</v>
      </c>
      <c r="CS8" s="635"/>
      <c r="CT8" s="635"/>
      <c r="CU8" s="635"/>
      <c r="CV8" s="635"/>
      <c r="CW8" s="635"/>
      <c r="CX8" s="635"/>
      <c r="CY8" s="636"/>
      <c r="CZ8" s="672">
        <v>34.200000000000003</v>
      </c>
      <c r="DA8" s="672"/>
      <c r="DB8" s="672"/>
      <c r="DC8" s="672"/>
      <c r="DD8" s="640">
        <v>115529</v>
      </c>
      <c r="DE8" s="635"/>
      <c r="DF8" s="635"/>
      <c r="DG8" s="635"/>
      <c r="DH8" s="635"/>
      <c r="DI8" s="635"/>
      <c r="DJ8" s="635"/>
      <c r="DK8" s="635"/>
      <c r="DL8" s="635"/>
      <c r="DM8" s="635"/>
      <c r="DN8" s="635"/>
      <c r="DO8" s="635"/>
      <c r="DP8" s="636"/>
      <c r="DQ8" s="640">
        <v>3714705</v>
      </c>
      <c r="DR8" s="635"/>
      <c r="DS8" s="635"/>
      <c r="DT8" s="635"/>
      <c r="DU8" s="635"/>
      <c r="DV8" s="635"/>
      <c r="DW8" s="635"/>
      <c r="DX8" s="635"/>
      <c r="DY8" s="635"/>
      <c r="DZ8" s="635"/>
      <c r="EA8" s="635"/>
      <c r="EB8" s="635"/>
      <c r="EC8" s="671"/>
    </row>
    <row r="9" spans="2:143" ht="11.25" customHeight="1" x14ac:dyDescent="0.15">
      <c r="B9" s="631" t="s">
        <v>241</v>
      </c>
      <c r="C9" s="632"/>
      <c r="D9" s="632"/>
      <c r="E9" s="632"/>
      <c r="F9" s="632"/>
      <c r="G9" s="632"/>
      <c r="H9" s="632"/>
      <c r="I9" s="632"/>
      <c r="J9" s="632"/>
      <c r="K9" s="632"/>
      <c r="L9" s="632"/>
      <c r="M9" s="632"/>
      <c r="N9" s="632"/>
      <c r="O9" s="632"/>
      <c r="P9" s="632"/>
      <c r="Q9" s="633"/>
      <c r="R9" s="634">
        <v>20671</v>
      </c>
      <c r="S9" s="635"/>
      <c r="T9" s="635"/>
      <c r="U9" s="635"/>
      <c r="V9" s="635"/>
      <c r="W9" s="635"/>
      <c r="X9" s="635"/>
      <c r="Y9" s="636"/>
      <c r="Z9" s="672">
        <v>0.1</v>
      </c>
      <c r="AA9" s="672"/>
      <c r="AB9" s="672"/>
      <c r="AC9" s="672"/>
      <c r="AD9" s="673">
        <v>20671</v>
      </c>
      <c r="AE9" s="673"/>
      <c r="AF9" s="673"/>
      <c r="AG9" s="673"/>
      <c r="AH9" s="673"/>
      <c r="AI9" s="673"/>
      <c r="AJ9" s="673"/>
      <c r="AK9" s="673"/>
      <c r="AL9" s="637">
        <v>0.2</v>
      </c>
      <c r="AM9" s="638"/>
      <c r="AN9" s="638"/>
      <c r="AO9" s="674"/>
      <c r="AP9" s="631" t="s">
        <v>242</v>
      </c>
      <c r="AQ9" s="632"/>
      <c r="AR9" s="632"/>
      <c r="AS9" s="632"/>
      <c r="AT9" s="632"/>
      <c r="AU9" s="632"/>
      <c r="AV9" s="632"/>
      <c r="AW9" s="632"/>
      <c r="AX9" s="632"/>
      <c r="AY9" s="632"/>
      <c r="AZ9" s="632"/>
      <c r="BA9" s="632"/>
      <c r="BB9" s="632"/>
      <c r="BC9" s="632"/>
      <c r="BD9" s="632"/>
      <c r="BE9" s="632"/>
      <c r="BF9" s="633"/>
      <c r="BG9" s="634">
        <v>2086713</v>
      </c>
      <c r="BH9" s="635"/>
      <c r="BI9" s="635"/>
      <c r="BJ9" s="635"/>
      <c r="BK9" s="635"/>
      <c r="BL9" s="635"/>
      <c r="BM9" s="635"/>
      <c r="BN9" s="636"/>
      <c r="BO9" s="672">
        <v>38.4</v>
      </c>
      <c r="BP9" s="672"/>
      <c r="BQ9" s="672"/>
      <c r="BR9" s="672"/>
      <c r="BS9" s="673" t="s">
        <v>129</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2882159</v>
      </c>
      <c r="CS9" s="635"/>
      <c r="CT9" s="635"/>
      <c r="CU9" s="635"/>
      <c r="CV9" s="635"/>
      <c r="CW9" s="635"/>
      <c r="CX9" s="635"/>
      <c r="CY9" s="636"/>
      <c r="CZ9" s="672">
        <v>12.6</v>
      </c>
      <c r="DA9" s="672"/>
      <c r="DB9" s="672"/>
      <c r="DC9" s="672"/>
      <c r="DD9" s="640">
        <v>451237</v>
      </c>
      <c r="DE9" s="635"/>
      <c r="DF9" s="635"/>
      <c r="DG9" s="635"/>
      <c r="DH9" s="635"/>
      <c r="DI9" s="635"/>
      <c r="DJ9" s="635"/>
      <c r="DK9" s="635"/>
      <c r="DL9" s="635"/>
      <c r="DM9" s="635"/>
      <c r="DN9" s="635"/>
      <c r="DO9" s="635"/>
      <c r="DP9" s="636"/>
      <c r="DQ9" s="640">
        <v>2085623</v>
      </c>
      <c r="DR9" s="635"/>
      <c r="DS9" s="635"/>
      <c r="DT9" s="635"/>
      <c r="DU9" s="635"/>
      <c r="DV9" s="635"/>
      <c r="DW9" s="635"/>
      <c r="DX9" s="635"/>
      <c r="DY9" s="635"/>
      <c r="DZ9" s="635"/>
      <c r="EA9" s="635"/>
      <c r="EB9" s="635"/>
      <c r="EC9" s="671"/>
    </row>
    <row r="10" spans="2:143" ht="11.25" customHeight="1" x14ac:dyDescent="0.15">
      <c r="B10" s="631" t="s">
        <v>244</v>
      </c>
      <c r="C10" s="632"/>
      <c r="D10" s="632"/>
      <c r="E10" s="632"/>
      <c r="F10" s="632"/>
      <c r="G10" s="632"/>
      <c r="H10" s="632"/>
      <c r="I10" s="632"/>
      <c r="J10" s="632"/>
      <c r="K10" s="632"/>
      <c r="L10" s="632"/>
      <c r="M10" s="632"/>
      <c r="N10" s="632"/>
      <c r="O10" s="632"/>
      <c r="P10" s="632"/>
      <c r="Q10" s="633"/>
      <c r="R10" s="634" t="s">
        <v>245</v>
      </c>
      <c r="S10" s="635"/>
      <c r="T10" s="635"/>
      <c r="U10" s="635"/>
      <c r="V10" s="635"/>
      <c r="W10" s="635"/>
      <c r="X10" s="635"/>
      <c r="Y10" s="636"/>
      <c r="Z10" s="672" t="s">
        <v>129</v>
      </c>
      <c r="AA10" s="672"/>
      <c r="AB10" s="672"/>
      <c r="AC10" s="672"/>
      <c r="AD10" s="673" t="s">
        <v>245</v>
      </c>
      <c r="AE10" s="673"/>
      <c r="AF10" s="673"/>
      <c r="AG10" s="673"/>
      <c r="AH10" s="673"/>
      <c r="AI10" s="673"/>
      <c r="AJ10" s="673"/>
      <c r="AK10" s="673"/>
      <c r="AL10" s="637" t="s">
        <v>129</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88800</v>
      </c>
      <c r="BH10" s="635"/>
      <c r="BI10" s="635"/>
      <c r="BJ10" s="635"/>
      <c r="BK10" s="635"/>
      <c r="BL10" s="635"/>
      <c r="BM10" s="635"/>
      <c r="BN10" s="636"/>
      <c r="BO10" s="672">
        <v>1.6</v>
      </c>
      <c r="BP10" s="672"/>
      <c r="BQ10" s="672"/>
      <c r="BR10" s="672"/>
      <c r="BS10" s="673" t="s">
        <v>129</v>
      </c>
      <c r="BT10" s="673"/>
      <c r="BU10" s="673"/>
      <c r="BV10" s="673"/>
      <c r="BW10" s="673"/>
      <c r="BX10" s="673"/>
      <c r="BY10" s="673"/>
      <c r="BZ10" s="673"/>
      <c r="CA10" s="673"/>
      <c r="CB10" s="713"/>
      <c r="CD10" s="631" t="s">
        <v>247</v>
      </c>
      <c r="CE10" s="632"/>
      <c r="CF10" s="632"/>
      <c r="CG10" s="632"/>
      <c r="CH10" s="632"/>
      <c r="CI10" s="632"/>
      <c r="CJ10" s="632"/>
      <c r="CK10" s="632"/>
      <c r="CL10" s="632"/>
      <c r="CM10" s="632"/>
      <c r="CN10" s="632"/>
      <c r="CO10" s="632"/>
      <c r="CP10" s="632"/>
      <c r="CQ10" s="633"/>
      <c r="CR10" s="634">
        <v>1716</v>
      </c>
      <c r="CS10" s="635"/>
      <c r="CT10" s="635"/>
      <c r="CU10" s="635"/>
      <c r="CV10" s="635"/>
      <c r="CW10" s="635"/>
      <c r="CX10" s="635"/>
      <c r="CY10" s="636"/>
      <c r="CZ10" s="672">
        <v>0</v>
      </c>
      <c r="DA10" s="672"/>
      <c r="DB10" s="672"/>
      <c r="DC10" s="672"/>
      <c r="DD10" s="640" t="s">
        <v>129</v>
      </c>
      <c r="DE10" s="635"/>
      <c r="DF10" s="635"/>
      <c r="DG10" s="635"/>
      <c r="DH10" s="635"/>
      <c r="DI10" s="635"/>
      <c r="DJ10" s="635"/>
      <c r="DK10" s="635"/>
      <c r="DL10" s="635"/>
      <c r="DM10" s="635"/>
      <c r="DN10" s="635"/>
      <c r="DO10" s="635"/>
      <c r="DP10" s="636"/>
      <c r="DQ10" s="640">
        <v>666</v>
      </c>
      <c r="DR10" s="635"/>
      <c r="DS10" s="635"/>
      <c r="DT10" s="635"/>
      <c r="DU10" s="635"/>
      <c r="DV10" s="635"/>
      <c r="DW10" s="635"/>
      <c r="DX10" s="635"/>
      <c r="DY10" s="635"/>
      <c r="DZ10" s="635"/>
      <c r="EA10" s="635"/>
      <c r="EB10" s="635"/>
      <c r="EC10" s="671"/>
    </row>
    <row r="11" spans="2:143" ht="11.25" customHeight="1" x14ac:dyDescent="0.15">
      <c r="B11" s="631" t="s">
        <v>248</v>
      </c>
      <c r="C11" s="632"/>
      <c r="D11" s="632"/>
      <c r="E11" s="632"/>
      <c r="F11" s="632"/>
      <c r="G11" s="632"/>
      <c r="H11" s="632"/>
      <c r="I11" s="632"/>
      <c r="J11" s="632"/>
      <c r="K11" s="632"/>
      <c r="L11" s="632"/>
      <c r="M11" s="632"/>
      <c r="N11" s="632"/>
      <c r="O11" s="632"/>
      <c r="P11" s="632"/>
      <c r="Q11" s="633"/>
      <c r="R11" s="634">
        <v>1052131</v>
      </c>
      <c r="S11" s="635"/>
      <c r="T11" s="635"/>
      <c r="U11" s="635"/>
      <c r="V11" s="635"/>
      <c r="W11" s="635"/>
      <c r="X11" s="635"/>
      <c r="Y11" s="636"/>
      <c r="Z11" s="637">
        <v>4.3</v>
      </c>
      <c r="AA11" s="638"/>
      <c r="AB11" s="638"/>
      <c r="AC11" s="639"/>
      <c r="AD11" s="640">
        <v>1052131</v>
      </c>
      <c r="AE11" s="635"/>
      <c r="AF11" s="635"/>
      <c r="AG11" s="635"/>
      <c r="AH11" s="635"/>
      <c r="AI11" s="635"/>
      <c r="AJ11" s="635"/>
      <c r="AK11" s="636"/>
      <c r="AL11" s="637">
        <v>7.9</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77587</v>
      </c>
      <c r="BH11" s="635"/>
      <c r="BI11" s="635"/>
      <c r="BJ11" s="635"/>
      <c r="BK11" s="635"/>
      <c r="BL11" s="635"/>
      <c r="BM11" s="635"/>
      <c r="BN11" s="636"/>
      <c r="BO11" s="672">
        <v>1.4</v>
      </c>
      <c r="BP11" s="672"/>
      <c r="BQ11" s="672"/>
      <c r="BR11" s="672"/>
      <c r="BS11" s="673" t="s">
        <v>129</v>
      </c>
      <c r="BT11" s="673"/>
      <c r="BU11" s="673"/>
      <c r="BV11" s="673"/>
      <c r="BW11" s="673"/>
      <c r="BX11" s="673"/>
      <c r="BY11" s="673"/>
      <c r="BZ11" s="673"/>
      <c r="CA11" s="673"/>
      <c r="CB11" s="713"/>
      <c r="CD11" s="631" t="s">
        <v>250</v>
      </c>
      <c r="CE11" s="632"/>
      <c r="CF11" s="632"/>
      <c r="CG11" s="632"/>
      <c r="CH11" s="632"/>
      <c r="CI11" s="632"/>
      <c r="CJ11" s="632"/>
      <c r="CK11" s="632"/>
      <c r="CL11" s="632"/>
      <c r="CM11" s="632"/>
      <c r="CN11" s="632"/>
      <c r="CO11" s="632"/>
      <c r="CP11" s="632"/>
      <c r="CQ11" s="633"/>
      <c r="CR11" s="634">
        <v>913264</v>
      </c>
      <c r="CS11" s="635"/>
      <c r="CT11" s="635"/>
      <c r="CU11" s="635"/>
      <c r="CV11" s="635"/>
      <c r="CW11" s="635"/>
      <c r="CX11" s="635"/>
      <c r="CY11" s="636"/>
      <c r="CZ11" s="672">
        <v>4</v>
      </c>
      <c r="DA11" s="672"/>
      <c r="DB11" s="672"/>
      <c r="DC11" s="672"/>
      <c r="DD11" s="640">
        <v>188942</v>
      </c>
      <c r="DE11" s="635"/>
      <c r="DF11" s="635"/>
      <c r="DG11" s="635"/>
      <c r="DH11" s="635"/>
      <c r="DI11" s="635"/>
      <c r="DJ11" s="635"/>
      <c r="DK11" s="635"/>
      <c r="DL11" s="635"/>
      <c r="DM11" s="635"/>
      <c r="DN11" s="635"/>
      <c r="DO11" s="635"/>
      <c r="DP11" s="636"/>
      <c r="DQ11" s="640">
        <v>637679</v>
      </c>
      <c r="DR11" s="635"/>
      <c r="DS11" s="635"/>
      <c r="DT11" s="635"/>
      <c r="DU11" s="635"/>
      <c r="DV11" s="635"/>
      <c r="DW11" s="635"/>
      <c r="DX11" s="635"/>
      <c r="DY11" s="635"/>
      <c r="DZ11" s="635"/>
      <c r="EA11" s="635"/>
      <c r="EB11" s="635"/>
      <c r="EC11" s="671"/>
    </row>
    <row r="12" spans="2:143" ht="11.25" customHeight="1" x14ac:dyDescent="0.15">
      <c r="B12" s="631" t="s">
        <v>251</v>
      </c>
      <c r="C12" s="632"/>
      <c r="D12" s="632"/>
      <c r="E12" s="632"/>
      <c r="F12" s="632"/>
      <c r="G12" s="632"/>
      <c r="H12" s="632"/>
      <c r="I12" s="632"/>
      <c r="J12" s="632"/>
      <c r="K12" s="632"/>
      <c r="L12" s="632"/>
      <c r="M12" s="632"/>
      <c r="N12" s="632"/>
      <c r="O12" s="632"/>
      <c r="P12" s="632"/>
      <c r="Q12" s="633"/>
      <c r="R12" s="634">
        <v>23354</v>
      </c>
      <c r="S12" s="635"/>
      <c r="T12" s="635"/>
      <c r="U12" s="635"/>
      <c r="V12" s="635"/>
      <c r="W12" s="635"/>
      <c r="X12" s="635"/>
      <c r="Y12" s="636"/>
      <c r="Z12" s="672">
        <v>0.1</v>
      </c>
      <c r="AA12" s="672"/>
      <c r="AB12" s="672"/>
      <c r="AC12" s="672"/>
      <c r="AD12" s="673">
        <v>23354</v>
      </c>
      <c r="AE12" s="673"/>
      <c r="AF12" s="673"/>
      <c r="AG12" s="673"/>
      <c r="AH12" s="673"/>
      <c r="AI12" s="673"/>
      <c r="AJ12" s="673"/>
      <c r="AK12" s="673"/>
      <c r="AL12" s="637">
        <v>0.2</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2425566</v>
      </c>
      <c r="BH12" s="635"/>
      <c r="BI12" s="635"/>
      <c r="BJ12" s="635"/>
      <c r="BK12" s="635"/>
      <c r="BL12" s="635"/>
      <c r="BM12" s="635"/>
      <c r="BN12" s="636"/>
      <c r="BO12" s="672">
        <v>44.6</v>
      </c>
      <c r="BP12" s="672"/>
      <c r="BQ12" s="672"/>
      <c r="BR12" s="672"/>
      <c r="BS12" s="673" t="s">
        <v>129</v>
      </c>
      <c r="BT12" s="673"/>
      <c r="BU12" s="673"/>
      <c r="BV12" s="673"/>
      <c r="BW12" s="673"/>
      <c r="BX12" s="673"/>
      <c r="BY12" s="673"/>
      <c r="BZ12" s="673"/>
      <c r="CA12" s="673"/>
      <c r="CB12" s="713"/>
      <c r="CD12" s="631" t="s">
        <v>253</v>
      </c>
      <c r="CE12" s="632"/>
      <c r="CF12" s="632"/>
      <c r="CG12" s="632"/>
      <c r="CH12" s="632"/>
      <c r="CI12" s="632"/>
      <c r="CJ12" s="632"/>
      <c r="CK12" s="632"/>
      <c r="CL12" s="632"/>
      <c r="CM12" s="632"/>
      <c r="CN12" s="632"/>
      <c r="CO12" s="632"/>
      <c r="CP12" s="632"/>
      <c r="CQ12" s="633"/>
      <c r="CR12" s="634">
        <v>321327</v>
      </c>
      <c r="CS12" s="635"/>
      <c r="CT12" s="635"/>
      <c r="CU12" s="635"/>
      <c r="CV12" s="635"/>
      <c r="CW12" s="635"/>
      <c r="CX12" s="635"/>
      <c r="CY12" s="636"/>
      <c r="CZ12" s="672">
        <v>1.4</v>
      </c>
      <c r="DA12" s="672"/>
      <c r="DB12" s="672"/>
      <c r="DC12" s="672"/>
      <c r="DD12" s="640" t="s">
        <v>129</v>
      </c>
      <c r="DE12" s="635"/>
      <c r="DF12" s="635"/>
      <c r="DG12" s="635"/>
      <c r="DH12" s="635"/>
      <c r="DI12" s="635"/>
      <c r="DJ12" s="635"/>
      <c r="DK12" s="635"/>
      <c r="DL12" s="635"/>
      <c r="DM12" s="635"/>
      <c r="DN12" s="635"/>
      <c r="DO12" s="635"/>
      <c r="DP12" s="636"/>
      <c r="DQ12" s="640">
        <v>294797</v>
      </c>
      <c r="DR12" s="635"/>
      <c r="DS12" s="635"/>
      <c r="DT12" s="635"/>
      <c r="DU12" s="635"/>
      <c r="DV12" s="635"/>
      <c r="DW12" s="635"/>
      <c r="DX12" s="635"/>
      <c r="DY12" s="635"/>
      <c r="DZ12" s="635"/>
      <c r="EA12" s="635"/>
      <c r="EB12" s="635"/>
      <c r="EC12" s="671"/>
    </row>
    <row r="13" spans="2:143" ht="11.25" customHeight="1" x14ac:dyDescent="0.15">
      <c r="B13" s="631" t="s">
        <v>254</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72" t="s">
        <v>129</v>
      </c>
      <c r="AA13" s="672"/>
      <c r="AB13" s="672"/>
      <c r="AC13" s="672"/>
      <c r="AD13" s="673" t="s">
        <v>129</v>
      </c>
      <c r="AE13" s="673"/>
      <c r="AF13" s="673"/>
      <c r="AG13" s="673"/>
      <c r="AH13" s="673"/>
      <c r="AI13" s="673"/>
      <c r="AJ13" s="673"/>
      <c r="AK13" s="673"/>
      <c r="AL13" s="637" t="s">
        <v>129</v>
      </c>
      <c r="AM13" s="638"/>
      <c r="AN13" s="638"/>
      <c r="AO13" s="674"/>
      <c r="AP13" s="631" t="s">
        <v>255</v>
      </c>
      <c r="AQ13" s="632"/>
      <c r="AR13" s="632"/>
      <c r="AS13" s="632"/>
      <c r="AT13" s="632"/>
      <c r="AU13" s="632"/>
      <c r="AV13" s="632"/>
      <c r="AW13" s="632"/>
      <c r="AX13" s="632"/>
      <c r="AY13" s="632"/>
      <c r="AZ13" s="632"/>
      <c r="BA13" s="632"/>
      <c r="BB13" s="632"/>
      <c r="BC13" s="632"/>
      <c r="BD13" s="632"/>
      <c r="BE13" s="632"/>
      <c r="BF13" s="633"/>
      <c r="BG13" s="634">
        <v>2425221</v>
      </c>
      <c r="BH13" s="635"/>
      <c r="BI13" s="635"/>
      <c r="BJ13" s="635"/>
      <c r="BK13" s="635"/>
      <c r="BL13" s="635"/>
      <c r="BM13" s="635"/>
      <c r="BN13" s="636"/>
      <c r="BO13" s="672">
        <v>44.6</v>
      </c>
      <c r="BP13" s="672"/>
      <c r="BQ13" s="672"/>
      <c r="BR13" s="672"/>
      <c r="BS13" s="673" t="s">
        <v>129</v>
      </c>
      <c r="BT13" s="673"/>
      <c r="BU13" s="673"/>
      <c r="BV13" s="673"/>
      <c r="BW13" s="673"/>
      <c r="BX13" s="673"/>
      <c r="BY13" s="673"/>
      <c r="BZ13" s="673"/>
      <c r="CA13" s="673"/>
      <c r="CB13" s="713"/>
      <c r="CD13" s="631" t="s">
        <v>256</v>
      </c>
      <c r="CE13" s="632"/>
      <c r="CF13" s="632"/>
      <c r="CG13" s="632"/>
      <c r="CH13" s="632"/>
      <c r="CI13" s="632"/>
      <c r="CJ13" s="632"/>
      <c r="CK13" s="632"/>
      <c r="CL13" s="632"/>
      <c r="CM13" s="632"/>
      <c r="CN13" s="632"/>
      <c r="CO13" s="632"/>
      <c r="CP13" s="632"/>
      <c r="CQ13" s="633"/>
      <c r="CR13" s="634">
        <v>2039041</v>
      </c>
      <c r="CS13" s="635"/>
      <c r="CT13" s="635"/>
      <c r="CU13" s="635"/>
      <c r="CV13" s="635"/>
      <c r="CW13" s="635"/>
      <c r="CX13" s="635"/>
      <c r="CY13" s="636"/>
      <c r="CZ13" s="672">
        <v>8.9</v>
      </c>
      <c r="DA13" s="672"/>
      <c r="DB13" s="672"/>
      <c r="DC13" s="672"/>
      <c r="DD13" s="640">
        <v>1512223</v>
      </c>
      <c r="DE13" s="635"/>
      <c r="DF13" s="635"/>
      <c r="DG13" s="635"/>
      <c r="DH13" s="635"/>
      <c r="DI13" s="635"/>
      <c r="DJ13" s="635"/>
      <c r="DK13" s="635"/>
      <c r="DL13" s="635"/>
      <c r="DM13" s="635"/>
      <c r="DN13" s="635"/>
      <c r="DO13" s="635"/>
      <c r="DP13" s="636"/>
      <c r="DQ13" s="640">
        <v>788870</v>
      </c>
      <c r="DR13" s="635"/>
      <c r="DS13" s="635"/>
      <c r="DT13" s="635"/>
      <c r="DU13" s="635"/>
      <c r="DV13" s="635"/>
      <c r="DW13" s="635"/>
      <c r="DX13" s="635"/>
      <c r="DY13" s="635"/>
      <c r="DZ13" s="635"/>
      <c r="EA13" s="635"/>
      <c r="EB13" s="635"/>
      <c r="EC13" s="671"/>
    </row>
    <row r="14" spans="2:143" ht="11.25" customHeight="1" x14ac:dyDescent="0.15">
      <c r="B14" s="631" t="s">
        <v>257</v>
      </c>
      <c r="C14" s="632"/>
      <c r="D14" s="632"/>
      <c r="E14" s="632"/>
      <c r="F14" s="632"/>
      <c r="G14" s="632"/>
      <c r="H14" s="632"/>
      <c r="I14" s="632"/>
      <c r="J14" s="632"/>
      <c r="K14" s="632"/>
      <c r="L14" s="632"/>
      <c r="M14" s="632"/>
      <c r="N14" s="632"/>
      <c r="O14" s="632"/>
      <c r="P14" s="632"/>
      <c r="Q14" s="633"/>
      <c r="R14" s="634">
        <v>319</v>
      </c>
      <c r="S14" s="635"/>
      <c r="T14" s="635"/>
      <c r="U14" s="635"/>
      <c r="V14" s="635"/>
      <c r="W14" s="635"/>
      <c r="X14" s="635"/>
      <c r="Y14" s="636"/>
      <c r="Z14" s="672">
        <v>0</v>
      </c>
      <c r="AA14" s="672"/>
      <c r="AB14" s="672"/>
      <c r="AC14" s="672"/>
      <c r="AD14" s="673">
        <v>319</v>
      </c>
      <c r="AE14" s="673"/>
      <c r="AF14" s="673"/>
      <c r="AG14" s="673"/>
      <c r="AH14" s="673"/>
      <c r="AI14" s="673"/>
      <c r="AJ14" s="673"/>
      <c r="AK14" s="673"/>
      <c r="AL14" s="637">
        <v>0</v>
      </c>
      <c r="AM14" s="638"/>
      <c r="AN14" s="638"/>
      <c r="AO14" s="674"/>
      <c r="AP14" s="631" t="s">
        <v>258</v>
      </c>
      <c r="AQ14" s="632"/>
      <c r="AR14" s="632"/>
      <c r="AS14" s="632"/>
      <c r="AT14" s="632"/>
      <c r="AU14" s="632"/>
      <c r="AV14" s="632"/>
      <c r="AW14" s="632"/>
      <c r="AX14" s="632"/>
      <c r="AY14" s="632"/>
      <c r="AZ14" s="632"/>
      <c r="BA14" s="632"/>
      <c r="BB14" s="632"/>
      <c r="BC14" s="632"/>
      <c r="BD14" s="632"/>
      <c r="BE14" s="632"/>
      <c r="BF14" s="633"/>
      <c r="BG14" s="634">
        <v>196020</v>
      </c>
      <c r="BH14" s="635"/>
      <c r="BI14" s="635"/>
      <c r="BJ14" s="635"/>
      <c r="BK14" s="635"/>
      <c r="BL14" s="635"/>
      <c r="BM14" s="635"/>
      <c r="BN14" s="636"/>
      <c r="BO14" s="672">
        <v>3.6</v>
      </c>
      <c r="BP14" s="672"/>
      <c r="BQ14" s="672"/>
      <c r="BR14" s="672"/>
      <c r="BS14" s="673" t="s">
        <v>129</v>
      </c>
      <c r="BT14" s="673"/>
      <c r="BU14" s="673"/>
      <c r="BV14" s="673"/>
      <c r="BW14" s="673"/>
      <c r="BX14" s="673"/>
      <c r="BY14" s="673"/>
      <c r="BZ14" s="673"/>
      <c r="CA14" s="673"/>
      <c r="CB14" s="713"/>
      <c r="CD14" s="631" t="s">
        <v>259</v>
      </c>
      <c r="CE14" s="632"/>
      <c r="CF14" s="632"/>
      <c r="CG14" s="632"/>
      <c r="CH14" s="632"/>
      <c r="CI14" s="632"/>
      <c r="CJ14" s="632"/>
      <c r="CK14" s="632"/>
      <c r="CL14" s="632"/>
      <c r="CM14" s="632"/>
      <c r="CN14" s="632"/>
      <c r="CO14" s="632"/>
      <c r="CP14" s="632"/>
      <c r="CQ14" s="633"/>
      <c r="CR14" s="634">
        <v>1167186</v>
      </c>
      <c r="CS14" s="635"/>
      <c r="CT14" s="635"/>
      <c r="CU14" s="635"/>
      <c r="CV14" s="635"/>
      <c r="CW14" s="635"/>
      <c r="CX14" s="635"/>
      <c r="CY14" s="636"/>
      <c r="CZ14" s="672">
        <v>5.0999999999999996</v>
      </c>
      <c r="DA14" s="672"/>
      <c r="DB14" s="672"/>
      <c r="DC14" s="672"/>
      <c r="DD14" s="640">
        <v>99447</v>
      </c>
      <c r="DE14" s="635"/>
      <c r="DF14" s="635"/>
      <c r="DG14" s="635"/>
      <c r="DH14" s="635"/>
      <c r="DI14" s="635"/>
      <c r="DJ14" s="635"/>
      <c r="DK14" s="635"/>
      <c r="DL14" s="635"/>
      <c r="DM14" s="635"/>
      <c r="DN14" s="635"/>
      <c r="DO14" s="635"/>
      <c r="DP14" s="636"/>
      <c r="DQ14" s="640">
        <v>1026774</v>
      </c>
      <c r="DR14" s="635"/>
      <c r="DS14" s="635"/>
      <c r="DT14" s="635"/>
      <c r="DU14" s="635"/>
      <c r="DV14" s="635"/>
      <c r="DW14" s="635"/>
      <c r="DX14" s="635"/>
      <c r="DY14" s="635"/>
      <c r="DZ14" s="635"/>
      <c r="EA14" s="635"/>
      <c r="EB14" s="635"/>
      <c r="EC14" s="671"/>
    </row>
    <row r="15" spans="2:143" ht="11.25" customHeight="1" x14ac:dyDescent="0.15">
      <c r="B15" s="631" t="s">
        <v>260</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72" t="s">
        <v>245</v>
      </c>
      <c r="AA15" s="672"/>
      <c r="AB15" s="672"/>
      <c r="AC15" s="672"/>
      <c r="AD15" s="673" t="s">
        <v>129</v>
      </c>
      <c r="AE15" s="673"/>
      <c r="AF15" s="673"/>
      <c r="AG15" s="673"/>
      <c r="AH15" s="673"/>
      <c r="AI15" s="673"/>
      <c r="AJ15" s="673"/>
      <c r="AK15" s="673"/>
      <c r="AL15" s="637" t="s">
        <v>245</v>
      </c>
      <c r="AM15" s="638"/>
      <c r="AN15" s="638"/>
      <c r="AO15" s="674"/>
      <c r="AP15" s="631" t="s">
        <v>261</v>
      </c>
      <c r="AQ15" s="632"/>
      <c r="AR15" s="632"/>
      <c r="AS15" s="632"/>
      <c r="AT15" s="632"/>
      <c r="AU15" s="632"/>
      <c r="AV15" s="632"/>
      <c r="AW15" s="632"/>
      <c r="AX15" s="632"/>
      <c r="AY15" s="632"/>
      <c r="AZ15" s="632"/>
      <c r="BA15" s="632"/>
      <c r="BB15" s="632"/>
      <c r="BC15" s="632"/>
      <c r="BD15" s="632"/>
      <c r="BE15" s="632"/>
      <c r="BF15" s="633"/>
      <c r="BG15" s="634">
        <v>443376</v>
      </c>
      <c r="BH15" s="635"/>
      <c r="BI15" s="635"/>
      <c r="BJ15" s="635"/>
      <c r="BK15" s="635"/>
      <c r="BL15" s="635"/>
      <c r="BM15" s="635"/>
      <c r="BN15" s="636"/>
      <c r="BO15" s="672">
        <v>8.1</v>
      </c>
      <c r="BP15" s="672"/>
      <c r="BQ15" s="672"/>
      <c r="BR15" s="672"/>
      <c r="BS15" s="673" t="s">
        <v>129</v>
      </c>
      <c r="BT15" s="673"/>
      <c r="BU15" s="673"/>
      <c r="BV15" s="673"/>
      <c r="BW15" s="673"/>
      <c r="BX15" s="673"/>
      <c r="BY15" s="673"/>
      <c r="BZ15" s="673"/>
      <c r="CA15" s="673"/>
      <c r="CB15" s="713"/>
      <c r="CD15" s="631" t="s">
        <v>262</v>
      </c>
      <c r="CE15" s="632"/>
      <c r="CF15" s="632"/>
      <c r="CG15" s="632"/>
      <c r="CH15" s="632"/>
      <c r="CI15" s="632"/>
      <c r="CJ15" s="632"/>
      <c r="CK15" s="632"/>
      <c r="CL15" s="632"/>
      <c r="CM15" s="632"/>
      <c r="CN15" s="632"/>
      <c r="CO15" s="632"/>
      <c r="CP15" s="632"/>
      <c r="CQ15" s="633"/>
      <c r="CR15" s="634">
        <v>2644345</v>
      </c>
      <c r="CS15" s="635"/>
      <c r="CT15" s="635"/>
      <c r="CU15" s="635"/>
      <c r="CV15" s="635"/>
      <c r="CW15" s="635"/>
      <c r="CX15" s="635"/>
      <c r="CY15" s="636"/>
      <c r="CZ15" s="672">
        <v>11.5</v>
      </c>
      <c r="DA15" s="672"/>
      <c r="DB15" s="672"/>
      <c r="DC15" s="672"/>
      <c r="DD15" s="640">
        <v>609454</v>
      </c>
      <c r="DE15" s="635"/>
      <c r="DF15" s="635"/>
      <c r="DG15" s="635"/>
      <c r="DH15" s="635"/>
      <c r="DI15" s="635"/>
      <c r="DJ15" s="635"/>
      <c r="DK15" s="635"/>
      <c r="DL15" s="635"/>
      <c r="DM15" s="635"/>
      <c r="DN15" s="635"/>
      <c r="DO15" s="635"/>
      <c r="DP15" s="636"/>
      <c r="DQ15" s="640">
        <v>1836992</v>
      </c>
      <c r="DR15" s="635"/>
      <c r="DS15" s="635"/>
      <c r="DT15" s="635"/>
      <c r="DU15" s="635"/>
      <c r="DV15" s="635"/>
      <c r="DW15" s="635"/>
      <c r="DX15" s="635"/>
      <c r="DY15" s="635"/>
      <c r="DZ15" s="635"/>
      <c r="EA15" s="635"/>
      <c r="EB15" s="635"/>
      <c r="EC15" s="671"/>
    </row>
    <row r="16" spans="2:143" ht="11.25" customHeight="1" x14ac:dyDescent="0.15">
      <c r="B16" s="631" t="s">
        <v>263</v>
      </c>
      <c r="C16" s="632"/>
      <c r="D16" s="632"/>
      <c r="E16" s="632"/>
      <c r="F16" s="632"/>
      <c r="G16" s="632"/>
      <c r="H16" s="632"/>
      <c r="I16" s="632"/>
      <c r="J16" s="632"/>
      <c r="K16" s="632"/>
      <c r="L16" s="632"/>
      <c r="M16" s="632"/>
      <c r="N16" s="632"/>
      <c r="O16" s="632"/>
      <c r="P16" s="632"/>
      <c r="Q16" s="633"/>
      <c r="R16" s="634">
        <v>27742</v>
      </c>
      <c r="S16" s="635"/>
      <c r="T16" s="635"/>
      <c r="U16" s="635"/>
      <c r="V16" s="635"/>
      <c r="W16" s="635"/>
      <c r="X16" s="635"/>
      <c r="Y16" s="636"/>
      <c r="Z16" s="672">
        <v>0.1</v>
      </c>
      <c r="AA16" s="672"/>
      <c r="AB16" s="672"/>
      <c r="AC16" s="672"/>
      <c r="AD16" s="673">
        <v>27742</v>
      </c>
      <c r="AE16" s="673"/>
      <c r="AF16" s="673"/>
      <c r="AG16" s="673"/>
      <c r="AH16" s="673"/>
      <c r="AI16" s="673"/>
      <c r="AJ16" s="673"/>
      <c r="AK16" s="673"/>
      <c r="AL16" s="637">
        <v>0.2</v>
      </c>
      <c r="AM16" s="638"/>
      <c r="AN16" s="638"/>
      <c r="AO16" s="674"/>
      <c r="AP16" s="631" t="s">
        <v>264</v>
      </c>
      <c r="AQ16" s="632"/>
      <c r="AR16" s="632"/>
      <c r="AS16" s="632"/>
      <c r="AT16" s="632"/>
      <c r="AU16" s="632"/>
      <c r="AV16" s="632"/>
      <c r="AW16" s="632"/>
      <c r="AX16" s="632"/>
      <c r="AY16" s="632"/>
      <c r="AZ16" s="632"/>
      <c r="BA16" s="632"/>
      <c r="BB16" s="632"/>
      <c r="BC16" s="632"/>
      <c r="BD16" s="632"/>
      <c r="BE16" s="632"/>
      <c r="BF16" s="633"/>
      <c r="BG16" s="634" t="s">
        <v>129</v>
      </c>
      <c r="BH16" s="635"/>
      <c r="BI16" s="635"/>
      <c r="BJ16" s="635"/>
      <c r="BK16" s="635"/>
      <c r="BL16" s="635"/>
      <c r="BM16" s="635"/>
      <c r="BN16" s="636"/>
      <c r="BO16" s="672" t="s">
        <v>129</v>
      </c>
      <c r="BP16" s="672"/>
      <c r="BQ16" s="672"/>
      <c r="BR16" s="672"/>
      <c r="BS16" s="673" t="s">
        <v>245</v>
      </c>
      <c r="BT16" s="673"/>
      <c r="BU16" s="673"/>
      <c r="BV16" s="673"/>
      <c r="BW16" s="673"/>
      <c r="BX16" s="673"/>
      <c r="BY16" s="673"/>
      <c r="BZ16" s="673"/>
      <c r="CA16" s="673"/>
      <c r="CB16" s="713"/>
      <c r="CD16" s="631" t="s">
        <v>265</v>
      </c>
      <c r="CE16" s="632"/>
      <c r="CF16" s="632"/>
      <c r="CG16" s="632"/>
      <c r="CH16" s="632"/>
      <c r="CI16" s="632"/>
      <c r="CJ16" s="632"/>
      <c r="CK16" s="632"/>
      <c r="CL16" s="632"/>
      <c r="CM16" s="632"/>
      <c r="CN16" s="632"/>
      <c r="CO16" s="632"/>
      <c r="CP16" s="632"/>
      <c r="CQ16" s="633"/>
      <c r="CR16" s="634" t="s">
        <v>129</v>
      </c>
      <c r="CS16" s="635"/>
      <c r="CT16" s="635"/>
      <c r="CU16" s="635"/>
      <c r="CV16" s="635"/>
      <c r="CW16" s="635"/>
      <c r="CX16" s="635"/>
      <c r="CY16" s="636"/>
      <c r="CZ16" s="672" t="s">
        <v>245</v>
      </c>
      <c r="DA16" s="672"/>
      <c r="DB16" s="672"/>
      <c r="DC16" s="672"/>
      <c r="DD16" s="640" t="s">
        <v>129</v>
      </c>
      <c r="DE16" s="635"/>
      <c r="DF16" s="635"/>
      <c r="DG16" s="635"/>
      <c r="DH16" s="635"/>
      <c r="DI16" s="635"/>
      <c r="DJ16" s="635"/>
      <c r="DK16" s="635"/>
      <c r="DL16" s="635"/>
      <c r="DM16" s="635"/>
      <c r="DN16" s="635"/>
      <c r="DO16" s="635"/>
      <c r="DP16" s="636"/>
      <c r="DQ16" s="640" t="s">
        <v>129</v>
      </c>
      <c r="DR16" s="635"/>
      <c r="DS16" s="635"/>
      <c r="DT16" s="635"/>
      <c r="DU16" s="635"/>
      <c r="DV16" s="635"/>
      <c r="DW16" s="635"/>
      <c r="DX16" s="635"/>
      <c r="DY16" s="635"/>
      <c r="DZ16" s="635"/>
      <c r="EA16" s="635"/>
      <c r="EB16" s="635"/>
      <c r="EC16" s="671"/>
    </row>
    <row r="17" spans="2:133" ht="11.25" customHeight="1" x14ac:dyDescent="0.15">
      <c r="B17" s="631" t="s">
        <v>266</v>
      </c>
      <c r="C17" s="632"/>
      <c r="D17" s="632"/>
      <c r="E17" s="632"/>
      <c r="F17" s="632"/>
      <c r="G17" s="632"/>
      <c r="H17" s="632"/>
      <c r="I17" s="632"/>
      <c r="J17" s="632"/>
      <c r="K17" s="632"/>
      <c r="L17" s="632"/>
      <c r="M17" s="632"/>
      <c r="N17" s="632"/>
      <c r="O17" s="632"/>
      <c r="P17" s="632"/>
      <c r="Q17" s="633"/>
      <c r="R17" s="634">
        <v>69593</v>
      </c>
      <c r="S17" s="635"/>
      <c r="T17" s="635"/>
      <c r="U17" s="635"/>
      <c r="V17" s="635"/>
      <c r="W17" s="635"/>
      <c r="X17" s="635"/>
      <c r="Y17" s="636"/>
      <c r="Z17" s="672">
        <v>0.3</v>
      </c>
      <c r="AA17" s="672"/>
      <c r="AB17" s="672"/>
      <c r="AC17" s="672"/>
      <c r="AD17" s="673">
        <v>69593</v>
      </c>
      <c r="AE17" s="673"/>
      <c r="AF17" s="673"/>
      <c r="AG17" s="673"/>
      <c r="AH17" s="673"/>
      <c r="AI17" s="673"/>
      <c r="AJ17" s="673"/>
      <c r="AK17" s="673"/>
      <c r="AL17" s="637">
        <v>0.5</v>
      </c>
      <c r="AM17" s="638"/>
      <c r="AN17" s="638"/>
      <c r="AO17" s="674"/>
      <c r="AP17" s="631" t="s">
        <v>267</v>
      </c>
      <c r="AQ17" s="632"/>
      <c r="AR17" s="632"/>
      <c r="AS17" s="632"/>
      <c r="AT17" s="632"/>
      <c r="AU17" s="632"/>
      <c r="AV17" s="632"/>
      <c r="AW17" s="632"/>
      <c r="AX17" s="632"/>
      <c r="AY17" s="632"/>
      <c r="AZ17" s="632"/>
      <c r="BA17" s="632"/>
      <c r="BB17" s="632"/>
      <c r="BC17" s="632"/>
      <c r="BD17" s="632"/>
      <c r="BE17" s="632"/>
      <c r="BF17" s="633"/>
      <c r="BG17" s="634" t="s">
        <v>245</v>
      </c>
      <c r="BH17" s="635"/>
      <c r="BI17" s="635"/>
      <c r="BJ17" s="635"/>
      <c r="BK17" s="635"/>
      <c r="BL17" s="635"/>
      <c r="BM17" s="635"/>
      <c r="BN17" s="636"/>
      <c r="BO17" s="672" t="s">
        <v>245</v>
      </c>
      <c r="BP17" s="672"/>
      <c r="BQ17" s="672"/>
      <c r="BR17" s="672"/>
      <c r="BS17" s="673" t="s">
        <v>129</v>
      </c>
      <c r="BT17" s="673"/>
      <c r="BU17" s="673"/>
      <c r="BV17" s="673"/>
      <c r="BW17" s="673"/>
      <c r="BX17" s="673"/>
      <c r="BY17" s="673"/>
      <c r="BZ17" s="673"/>
      <c r="CA17" s="673"/>
      <c r="CB17" s="713"/>
      <c r="CD17" s="631" t="s">
        <v>268</v>
      </c>
      <c r="CE17" s="632"/>
      <c r="CF17" s="632"/>
      <c r="CG17" s="632"/>
      <c r="CH17" s="632"/>
      <c r="CI17" s="632"/>
      <c r="CJ17" s="632"/>
      <c r="CK17" s="632"/>
      <c r="CL17" s="632"/>
      <c r="CM17" s="632"/>
      <c r="CN17" s="632"/>
      <c r="CO17" s="632"/>
      <c r="CP17" s="632"/>
      <c r="CQ17" s="633"/>
      <c r="CR17" s="634">
        <v>2388611</v>
      </c>
      <c r="CS17" s="635"/>
      <c r="CT17" s="635"/>
      <c r="CU17" s="635"/>
      <c r="CV17" s="635"/>
      <c r="CW17" s="635"/>
      <c r="CX17" s="635"/>
      <c r="CY17" s="636"/>
      <c r="CZ17" s="672">
        <v>10.4</v>
      </c>
      <c r="DA17" s="672"/>
      <c r="DB17" s="672"/>
      <c r="DC17" s="672"/>
      <c r="DD17" s="640" t="s">
        <v>129</v>
      </c>
      <c r="DE17" s="635"/>
      <c r="DF17" s="635"/>
      <c r="DG17" s="635"/>
      <c r="DH17" s="635"/>
      <c r="DI17" s="635"/>
      <c r="DJ17" s="635"/>
      <c r="DK17" s="635"/>
      <c r="DL17" s="635"/>
      <c r="DM17" s="635"/>
      <c r="DN17" s="635"/>
      <c r="DO17" s="635"/>
      <c r="DP17" s="636"/>
      <c r="DQ17" s="640">
        <v>2340217</v>
      </c>
      <c r="DR17" s="635"/>
      <c r="DS17" s="635"/>
      <c r="DT17" s="635"/>
      <c r="DU17" s="635"/>
      <c r="DV17" s="635"/>
      <c r="DW17" s="635"/>
      <c r="DX17" s="635"/>
      <c r="DY17" s="635"/>
      <c r="DZ17" s="635"/>
      <c r="EA17" s="635"/>
      <c r="EB17" s="635"/>
      <c r="EC17" s="671"/>
    </row>
    <row r="18" spans="2:133" ht="11.25" customHeight="1" x14ac:dyDescent="0.15">
      <c r="B18" s="631" t="s">
        <v>269</v>
      </c>
      <c r="C18" s="632"/>
      <c r="D18" s="632"/>
      <c r="E18" s="632"/>
      <c r="F18" s="632"/>
      <c r="G18" s="632"/>
      <c r="H18" s="632"/>
      <c r="I18" s="632"/>
      <c r="J18" s="632"/>
      <c r="K18" s="632"/>
      <c r="L18" s="632"/>
      <c r="M18" s="632"/>
      <c r="N18" s="632"/>
      <c r="O18" s="632"/>
      <c r="P18" s="632"/>
      <c r="Q18" s="633"/>
      <c r="R18" s="634">
        <v>33294</v>
      </c>
      <c r="S18" s="635"/>
      <c r="T18" s="635"/>
      <c r="U18" s="635"/>
      <c r="V18" s="635"/>
      <c r="W18" s="635"/>
      <c r="X18" s="635"/>
      <c r="Y18" s="636"/>
      <c r="Z18" s="672">
        <v>0.1</v>
      </c>
      <c r="AA18" s="672"/>
      <c r="AB18" s="672"/>
      <c r="AC18" s="672"/>
      <c r="AD18" s="673">
        <v>33294</v>
      </c>
      <c r="AE18" s="673"/>
      <c r="AF18" s="673"/>
      <c r="AG18" s="673"/>
      <c r="AH18" s="673"/>
      <c r="AI18" s="673"/>
      <c r="AJ18" s="673"/>
      <c r="AK18" s="673"/>
      <c r="AL18" s="637">
        <v>0.2</v>
      </c>
      <c r="AM18" s="638"/>
      <c r="AN18" s="638"/>
      <c r="AO18" s="674"/>
      <c r="AP18" s="631" t="s">
        <v>270</v>
      </c>
      <c r="AQ18" s="632"/>
      <c r="AR18" s="632"/>
      <c r="AS18" s="632"/>
      <c r="AT18" s="632"/>
      <c r="AU18" s="632"/>
      <c r="AV18" s="632"/>
      <c r="AW18" s="632"/>
      <c r="AX18" s="632"/>
      <c r="AY18" s="632"/>
      <c r="AZ18" s="632"/>
      <c r="BA18" s="632"/>
      <c r="BB18" s="632"/>
      <c r="BC18" s="632"/>
      <c r="BD18" s="632"/>
      <c r="BE18" s="632"/>
      <c r="BF18" s="633"/>
      <c r="BG18" s="634" t="s">
        <v>129</v>
      </c>
      <c r="BH18" s="635"/>
      <c r="BI18" s="635"/>
      <c r="BJ18" s="635"/>
      <c r="BK18" s="635"/>
      <c r="BL18" s="635"/>
      <c r="BM18" s="635"/>
      <c r="BN18" s="636"/>
      <c r="BO18" s="672" t="s">
        <v>129</v>
      </c>
      <c r="BP18" s="672"/>
      <c r="BQ18" s="672"/>
      <c r="BR18" s="672"/>
      <c r="BS18" s="673" t="s">
        <v>129</v>
      </c>
      <c r="BT18" s="673"/>
      <c r="BU18" s="673"/>
      <c r="BV18" s="673"/>
      <c r="BW18" s="673"/>
      <c r="BX18" s="673"/>
      <c r="BY18" s="673"/>
      <c r="BZ18" s="673"/>
      <c r="CA18" s="673"/>
      <c r="CB18" s="713"/>
      <c r="CD18" s="631" t="s">
        <v>271</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72" t="s">
        <v>245</v>
      </c>
      <c r="DA18" s="672"/>
      <c r="DB18" s="672"/>
      <c r="DC18" s="672"/>
      <c r="DD18" s="640" t="s">
        <v>129</v>
      </c>
      <c r="DE18" s="635"/>
      <c r="DF18" s="635"/>
      <c r="DG18" s="635"/>
      <c r="DH18" s="635"/>
      <c r="DI18" s="635"/>
      <c r="DJ18" s="635"/>
      <c r="DK18" s="635"/>
      <c r="DL18" s="635"/>
      <c r="DM18" s="635"/>
      <c r="DN18" s="635"/>
      <c r="DO18" s="635"/>
      <c r="DP18" s="636"/>
      <c r="DQ18" s="640" t="s">
        <v>129</v>
      </c>
      <c r="DR18" s="635"/>
      <c r="DS18" s="635"/>
      <c r="DT18" s="635"/>
      <c r="DU18" s="635"/>
      <c r="DV18" s="635"/>
      <c r="DW18" s="635"/>
      <c r="DX18" s="635"/>
      <c r="DY18" s="635"/>
      <c r="DZ18" s="635"/>
      <c r="EA18" s="635"/>
      <c r="EB18" s="635"/>
      <c r="EC18" s="671"/>
    </row>
    <row r="19" spans="2:133" ht="11.25" customHeight="1" x14ac:dyDescent="0.15">
      <c r="B19" s="631" t="s">
        <v>272</v>
      </c>
      <c r="C19" s="632"/>
      <c r="D19" s="632"/>
      <c r="E19" s="632"/>
      <c r="F19" s="632"/>
      <c r="G19" s="632"/>
      <c r="H19" s="632"/>
      <c r="I19" s="632"/>
      <c r="J19" s="632"/>
      <c r="K19" s="632"/>
      <c r="L19" s="632"/>
      <c r="M19" s="632"/>
      <c r="N19" s="632"/>
      <c r="O19" s="632"/>
      <c r="P19" s="632"/>
      <c r="Q19" s="633"/>
      <c r="R19" s="634">
        <v>31918</v>
      </c>
      <c r="S19" s="635"/>
      <c r="T19" s="635"/>
      <c r="U19" s="635"/>
      <c r="V19" s="635"/>
      <c r="W19" s="635"/>
      <c r="X19" s="635"/>
      <c r="Y19" s="636"/>
      <c r="Z19" s="672">
        <v>0.1</v>
      </c>
      <c r="AA19" s="672"/>
      <c r="AB19" s="672"/>
      <c r="AC19" s="672"/>
      <c r="AD19" s="673">
        <v>31918</v>
      </c>
      <c r="AE19" s="673"/>
      <c r="AF19" s="673"/>
      <c r="AG19" s="673"/>
      <c r="AH19" s="673"/>
      <c r="AI19" s="673"/>
      <c r="AJ19" s="673"/>
      <c r="AK19" s="673"/>
      <c r="AL19" s="637">
        <v>0.2</v>
      </c>
      <c r="AM19" s="638"/>
      <c r="AN19" s="638"/>
      <c r="AO19" s="674"/>
      <c r="AP19" s="631" t="s">
        <v>273</v>
      </c>
      <c r="AQ19" s="632"/>
      <c r="AR19" s="632"/>
      <c r="AS19" s="632"/>
      <c r="AT19" s="632"/>
      <c r="AU19" s="632"/>
      <c r="AV19" s="632"/>
      <c r="AW19" s="632"/>
      <c r="AX19" s="632"/>
      <c r="AY19" s="632"/>
      <c r="AZ19" s="632"/>
      <c r="BA19" s="632"/>
      <c r="BB19" s="632"/>
      <c r="BC19" s="632"/>
      <c r="BD19" s="632"/>
      <c r="BE19" s="632"/>
      <c r="BF19" s="633"/>
      <c r="BG19" s="634">
        <v>40899</v>
      </c>
      <c r="BH19" s="635"/>
      <c r="BI19" s="635"/>
      <c r="BJ19" s="635"/>
      <c r="BK19" s="635"/>
      <c r="BL19" s="635"/>
      <c r="BM19" s="635"/>
      <c r="BN19" s="636"/>
      <c r="BO19" s="672">
        <v>0.8</v>
      </c>
      <c r="BP19" s="672"/>
      <c r="BQ19" s="672"/>
      <c r="BR19" s="672"/>
      <c r="BS19" s="673" t="s">
        <v>129</v>
      </c>
      <c r="BT19" s="673"/>
      <c r="BU19" s="673"/>
      <c r="BV19" s="673"/>
      <c r="BW19" s="673"/>
      <c r="BX19" s="673"/>
      <c r="BY19" s="673"/>
      <c r="BZ19" s="673"/>
      <c r="CA19" s="673"/>
      <c r="CB19" s="713"/>
      <c r="CD19" s="631" t="s">
        <v>274</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72" t="s">
        <v>245</v>
      </c>
      <c r="DA19" s="672"/>
      <c r="DB19" s="672"/>
      <c r="DC19" s="672"/>
      <c r="DD19" s="640" t="s">
        <v>129</v>
      </c>
      <c r="DE19" s="635"/>
      <c r="DF19" s="635"/>
      <c r="DG19" s="635"/>
      <c r="DH19" s="635"/>
      <c r="DI19" s="635"/>
      <c r="DJ19" s="635"/>
      <c r="DK19" s="635"/>
      <c r="DL19" s="635"/>
      <c r="DM19" s="635"/>
      <c r="DN19" s="635"/>
      <c r="DO19" s="635"/>
      <c r="DP19" s="636"/>
      <c r="DQ19" s="640" t="s">
        <v>129</v>
      </c>
      <c r="DR19" s="635"/>
      <c r="DS19" s="635"/>
      <c r="DT19" s="635"/>
      <c r="DU19" s="635"/>
      <c r="DV19" s="635"/>
      <c r="DW19" s="635"/>
      <c r="DX19" s="635"/>
      <c r="DY19" s="635"/>
      <c r="DZ19" s="635"/>
      <c r="EA19" s="635"/>
      <c r="EB19" s="635"/>
      <c r="EC19" s="671"/>
    </row>
    <row r="20" spans="2:133" ht="11.25" customHeight="1" x14ac:dyDescent="0.15">
      <c r="B20" s="701" t="s">
        <v>275</v>
      </c>
      <c r="C20" s="702"/>
      <c r="D20" s="702"/>
      <c r="E20" s="702"/>
      <c r="F20" s="702"/>
      <c r="G20" s="702"/>
      <c r="H20" s="702"/>
      <c r="I20" s="702"/>
      <c r="J20" s="702"/>
      <c r="K20" s="702"/>
      <c r="L20" s="702"/>
      <c r="M20" s="702"/>
      <c r="N20" s="702"/>
      <c r="O20" s="702"/>
      <c r="P20" s="702"/>
      <c r="Q20" s="703"/>
      <c r="R20" s="634">
        <v>1376</v>
      </c>
      <c r="S20" s="635"/>
      <c r="T20" s="635"/>
      <c r="U20" s="635"/>
      <c r="V20" s="635"/>
      <c r="W20" s="635"/>
      <c r="X20" s="635"/>
      <c r="Y20" s="636"/>
      <c r="Z20" s="672">
        <v>0</v>
      </c>
      <c r="AA20" s="672"/>
      <c r="AB20" s="672"/>
      <c r="AC20" s="672"/>
      <c r="AD20" s="673">
        <v>1376</v>
      </c>
      <c r="AE20" s="673"/>
      <c r="AF20" s="673"/>
      <c r="AG20" s="673"/>
      <c r="AH20" s="673"/>
      <c r="AI20" s="673"/>
      <c r="AJ20" s="673"/>
      <c r="AK20" s="673"/>
      <c r="AL20" s="637">
        <v>0</v>
      </c>
      <c r="AM20" s="638"/>
      <c r="AN20" s="638"/>
      <c r="AO20" s="674"/>
      <c r="AP20" s="631" t="s">
        <v>276</v>
      </c>
      <c r="AQ20" s="632"/>
      <c r="AR20" s="632"/>
      <c r="AS20" s="632"/>
      <c r="AT20" s="632"/>
      <c r="AU20" s="632"/>
      <c r="AV20" s="632"/>
      <c r="AW20" s="632"/>
      <c r="AX20" s="632"/>
      <c r="AY20" s="632"/>
      <c r="AZ20" s="632"/>
      <c r="BA20" s="632"/>
      <c r="BB20" s="632"/>
      <c r="BC20" s="632"/>
      <c r="BD20" s="632"/>
      <c r="BE20" s="632"/>
      <c r="BF20" s="633"/>
      <c r="BG20" s="634">
        <v>40899</v>
      </c>
      <c r="BH20" s="635"/>
      <c r="BI20" s="635"/>
      <c r="BJ20" s="635"/>
      <c r="BK20" s="635"/>
      <c r="BL20" s="635"/>
      <c r="BM20" s="635"/>
      <c r="BN20" s="636"/>
      <c r="BO20" s="672">
        <v>0.8</v>
      </c>
      <c r="BP20" s="672"/>
      <c r="BQ20" s="672"/>
      <c r="BR20" s="672"/>
      <c r="BS20" s="673" t="s">
        <v>129</v>
      </c>
      <c r="BT20" s="673"/>
      <c r="BU20" s="673"/>
      <c r="BV20" s="673"/>
      <c r="BW20" s="673"/>
      <c r="BX20" s="673"/>
      <c r="BY20" s="673"/>
      <c r="BZ20" s="673"/>
      <c r="CA20" s="673"/>
      <c r="CB20" s="713"/>
      <c r="CD20" s="631" t="s">
        <v>277</v>
      </c>
      <c r="CE20" s="632"/>
      <c r="CF20" s="632"/>
      <c r="CG20" s="632"/>
      <c r="CH20" s="632"/>
      <c r="CI20" s="632"/>
      <c r="CJ20" s="632"/>
      <c r="CK20" s="632"/>
      <c r="CL20" s="632"/>
      <c r="CM20" s="632"/>
      <c r="CN20" s="632"/>
      <c r="CO20" s="632"/>
      <c r="CP20" s="632"/>
      <c r="CQ20" s="633"/>
      <c r="CR20" s="634">
        <v>22925572</v>
      </c>
      <c r="CS20" s="635"/>
      <c r="CT20" s="635"/>
      <c r="CU20" s="635"/>
      <c r="CV20" s="635"/>
      <c r="CW20" s="635"/>
      <c r="CX20" s="635"/>
      <c r="CY20" s="636"/>
      <c r="CZ20" s="672">
        <v>100</v>
      </c>
      <c r="DA20" s="672"/>
      <c r="DB20" s="672"/>
      <c r="DC20" s="672"/>
      <c r="DD20" s="640">
        <v>3110287</v>
      </c>
      <c r="DE20" s="635"/>
      <c r="DF20" s="635"/>
      <c r="DG20" s="635"/>
      <c r="DH20" s="635"/>
      <c r="DI20" s="635"/>
      <c r="DJ20" s="635"/>
      <c r="DK20" s="635"/>
      <c r="DL20" s="635"/>
      <c r="DM20" s="635"/>
      <c r="DN20" s="635"/>
      <c r="DO20" s="635"/>
      <c r="DP20" s="636"/>
      <c r="DQ20" s="640">
        <v>15203687</v>
      </c>
      <c r="DR20" s="635"/>
      <c r="DS20" s="635"/>
      <c r="DT20" s="635"/>
      <c r="DU20" s="635"/>
      <c r="DV20" s="635"/>
      <c r="DW20" s="635"/>
      <c r="DX20" s="635"/>
      <c r="DY20" s="635"/>
      <c r="DZ20" s="635"/>
      <c r="EA20" s="635"/>
      <c r="EB20" s="635"/>
      <c r="EC20" s="671"/>
    </row>
    <row r="21" spans="2:133" ht="11.25" customHeight="1" x14ac:dyDescent="0.15">
      <c r="B21" s="631" t="s">
        <v>278</v>
      </c>
      <c r="C21" s="632"/>
      <c r="D21" s="632"/>
      <c r="E21" s="632"/>
      <c r="F21" s="632"/>
      <c r="G21" s="632"/>
      <c r="H21" s="632"/>
      <c r="I21" s="632"/>
      <c r="J21" s="632"/>
      <c r="K21" s="632"/>
      <c r="L21" s="632"/>
      <c r="M21" s="632"/>
      <c r="N21" s="632"/>
      <c r="O21" s="632"/>
      <c r="P21" s="632"/>
      <c r="Q21" s="633"/>
      <c r="R21" s="634">
        <v>6833517</v>
      </c>
      <c r="S21" s="635"/>
      <c r="T21" s="635"/>
      <c r="U21" s="635"/>
      <c r="V21" s="635"/>
      <c r="W21" s="635"/>
      <c r="X21" s="635"/>
      <c r="Y21" s="636"/>
      <c r="Z21" s="672">
        <v>27.8</v>
      </c>
      <c r="AA21" s="672"/>
      <c r="AB21" s="672"/>
      <c r="AC21" s="672"/>
      <c r="AD21" s="673">
        <v>6358409</v>
      </c>
      <c r="AE21" s="673"/>
      <c r="AF21" s="673"/>
      <c r="AG21" s="673"/>
      <c r="AH21" s="673"/>
      <c r="AI21" s="673"/>
      <c r="AJ21" s="673"/>
      <c r="AK21" s="673"/>
      <c r="AL21" s="637">
        <v>47.6</v>
      </c>
      <c r="AM21" s="638"/>
      <c r="AN21" s="638"/>
      <c r="AO21" s="674"/>
      <c r="AP21" s="631" t="s">
        <v>279</v>
      </c>
      <c r="AQ21" s="711"/>
      <c r="AR21" s="711"/>
      <c r="AS21" s="711"/>
      <c r="AT21" s="711"/>
      <c r="AU21" s="711"/>
      <c r="AV21" s="711"/>
      <c r="AW21" s="711"/>
      <c r="AX21" s="711"/>
      <c r="AY21" s="711"/>
      <c r="AZ21" s="711"/>
      <c r="BA21" s="711"/>
      <c r="BB21" s="711"/>
      <c r="BC21" s="711"/>
      <c r="BD21" s="711"/>
      <c r="BE21" s="711"/>
      <c r="BF21" s="712"/>
      <c r="BG21" s="634">
        <v>40899</v>
      </c>
      <c r="BH21" s="635"/>
      <c r="BI21" s="635"/>
      <c r="BJ21" s="635"/>
      <c r="BK21" s="635"/>
      <c r="BL21" s="635"/>
      <c r="BM21" s="635"/>
      <c r="BN21" s="636"/>
      <c r="BO21" s="672">
        <v>0.8</v>
      </c>
      <c r="BP21" s="672"/>
      <c r="BQ21" s="672"/>
      <c r="BR21" s="672"/>
      <c r="BS21" s="673" t="s">
        <v>129</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280</v>
      </c>
      <c r="C22" s="632"/>
      <c r="D22" s="632"/>
      <c r="E22" s="632"/>
      <c r="F22" s="632"/>
      <c r="G22" s="632"/>
      <c r="H22" s="632"/>
      <c r="I22" s="632"/>
      <c r="J22" s="632"/>
      <c r="K22" s="632"/>
      <c r="L22" s="632"/>
      <c r="M22" s="632"/>
      <c r="N22" s="632"/>
      <c r="O22" s="632"/>
      <c r="P22" s="632"/>
      <c r="Q22" s="633"/>
      <c r="R22" s="634">
        <v>6358409</v>
      </c>
      <c r="S22" s="635"/>
      <c r="T22" s="635"/>
      <c r="U22" s="635"/>
      <c r="V22" s="635"/>
      <c r="W22" s="635"/>
      <c r="X22" s="635"/>
      <c r="Y22" s="636"/>
      <c r="Z22" s="672">
        <v>25.8</v>
      </c>
      <c r="AA22" s="672"/>
      <c r="AB22" s="672"/>
      <c r="AC22" s="672"/>
      <c r="AD22" s="673">
        <v>6358409</v>
      </c>
      <c r="AE22" s="673"/>
      <c r="AF22" s="673"/>
      <c r="AG22" s="673"/>
      <c r="AH22" s="673"/>
      <c r="AI22" s="673"/>
      <c r="AJ22" s="673"/>
      <c r="AK22" s="673"/>
      <c r="AL22" s="637">
        <v>47.6</v>
      </c>
      <c r="AM22" s="638"/>
      <c r="AN22" s="638"/>
      <c r="AO22" s="674"/>
      <c r="AP22" s="631" t="s">
        <v>281</v>
      </c>
      <c r="AQ22" s="711"/>
      <c r="AR22" s="711"/>
      <c r="AS22" s="711"/>
      <c r="AT22" s="711"/>
      <c r="AU22" s="711"/>
      <c r="AV22" s="711"/>
      <c r="AW22" s="711"/>
      <c r="AX22" s="711"/>
      <c r="AY22" s="711"/>
      <c r="AZ22" s="711"/>
      <c r="BA22" s="711"/>
      <c r="BB22" s="711"/>
      <c r="BC22" s="711"/>
      <c r="BD22" s="711"/>
      <c r="BE22" s="711"/>
      <c r="BF22" s="712"/>
      <c r="BG22" s="634" t="s">
        <v>129</v>
      </c>
      <c r="BH22" s="635"/>
      <c r="BI22" s="635"/>
      <c r="BJ22" s="635"/>
      <c r="BK22" s="635"/>
      <c r="BL22" s="635"/>
      <c r="BM22" s="635"/>
      <c r="BN22" s="636"/>
      <c r="BO22" s="672" t="s">
        <v>129</v>
      </c>
      <c r="BP22" s="672"/>
      <c r="BQ22" s="672"/>
      <c r="BR22" s="672"/>
      <c r="BS22" s="673" t="s">
        <v>129</v>
      </c>
      <c r="BT22" s="673"/>
      <c r="BU22" s="673"/>
      <c r="BV22" s="673"/>
      <c r="BW22" s="673"/>
      <c r="BX22" s="673"/>
      <c r="BY22" s="673"/>
      <c r="BZ22" s="673"/>
      <c r="CA22" s="673"/>
      <c r="CB22" s="713"/>
      <c r="CD22" s="686" t="s">
        <v>282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283</v>
      </c>
      <c r="C23" s="632"/>
      <c r="D23" s="632"/>
      <c r="E23" s="632"/>
      <c r="F23" s="632"/>
      <c r="G23" s="632"/>
      <c r="H23" s="632"/>
      <c r="I23" s="632"/>
      <c r="J23" s="632"/>
      <c r="K23" s="632"/>
      <c r="L23" s="632"/>
      <c r="M23" s="632"/>
      <c r="N23" s="632"/>
      <c r="O23" s="632"/>
      <c r="P23" s="632"/>
      <c r="Q23" s="633"/>
      <c r="R23" s="634">
        <v>464465</v>
      </c>
      <c r="S23" s="635"/>
      <c r="T23" s="635"/>
      <c r="U23" s="635"/>
      <c r="V23" s="635"/>
      <c r="W23" s="635"/>
      <c r="X23" s="635"/>
      <c r="Y23" s="636"/>
      <c r="Z23" s="672">
        <v>1.9</v>
      </c>
      <c r="AA23" s="672"/>
      <c r="AB23" s="672"/>
      <c r="AC23" s="672"/>
      <c r="AD23" s="673" t="s">
        <v>129</v>
      </c>
      <c r="AE23" s="673"/>
      <c r="AF23" s="673"/>
      <c r="AG23" s="673"/>
      <c r="AH23" s="673"/>
      <c r="AI23" s="673"/>
      <c r="AJ23" s="673"/>
      <c r="AK23" s="673"/>
      <c r="AL23" s="637" t="s">
        <v>129</v>
      </c>
      <c r="AM23" s="638"/>
      <c r="AN23" s="638"/>
      <c r="AO23" s="674"/>
      <c r="AP23" s="631" t="s">
        <v>284</v>
      </c>
      <c r="AQ23" s="711"/>
      <c r="AR23" s="711"/>
      <c r="AS23" s="711"/>
      <c r="AT23" s="711"/>
      <c r="AU23" s="711"/>
      <c r="AV23" s="711"/>
      <c r="AW23" s="711"/>
      <c r="AX23" s="711"/>
      <c r="AY23" s="711"/>
      <c r="AZ23" s="711"/>
      <c r="BA23" s="711"/>
      <c r="BB23" s="711"/>
      <c r="BC23" s="711"/>
      <c r="BD23" s="711"/>
      <c r="BE23" s="711"/>
      <c r="BF23" s="712"/>
      <c r="BG23" s="634" t="s">
        <v>245</v>
      </c>
      <c r="BH23" s="635"/>
      <c r="BI23" s="635"/>
      <c r="BJ23" s="635"/>
      <c r="BK23" s="635"/>
      <c r="BL23" s="635"/>
      <c r="BM23" s="635"/>
      <c r="BN23" s="636"/>
      <c r="BO23" s="672" t="s">
        <v>245</v>
      </c>
      <c r="BP23" s="672"/>
      <c r="BQ23" s="672"/>
      <c r="BR23" s="672"/>
      <c r="BS23" s="673" t="s">
        <v>129</v>
      </c>
      <c r="BT23" s="673"/>
      <c r="BU23" s="673"/>
      <c r="BV23" s="673"/>
      <c r="BW23" s="673"/>
      <c r="BX23" s="673"/>
      <c r="BY23" s="673"/>
      <c r="BZ23" s="673"/>
      <c r="CA23" s="673"/>
      <c r="CB23" s="713"/>
      <c r="CD23" s="686" t="s">
        <v>223</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15">
      <c r="B24" s="631" t="s">
        <v>290</v>
      </c>
      <c r="C24" s="632"/>
      <c r="D24" s="632"/>
      <c r="E24" s="632"/>
      <c r="F24" s="632"/>
      <c r="G24" s="632"/>
      <c r="H24" s="632"/>
      <c r="I24" s="632"/>
      <c r="J24" s="632"/>
      <c r="K24" s="632"/>
      <c r="L24" s="632"/>
      <c r="M24" s="632"/>
      <c r="N24" s="632"/>
      <c r="O24" s="632"/>
      <c r="P24" s="632"/>
      <c r="Q24" s="633"/>
      <c r="R24" s="634">
        <v>10643</v>
      </c>
      <c r="S24" s="635"/>
      <c r="T24" s="635"/>
      <c r="U24" s="635"/>
      <c r="V24" s="635"/>
      <c r="W24" s="635"/>
      <c r="X24" s="635"/>
      <c r="Y24" s="636"/>
      <c r="Z24" s="672">
        <v>0</v>
      </c>
      <c r="AA24" s="672"/>
      <c r="AB24" s="672"/>
      <c r="AC24" s="672"/>
      <c r="AD24" s="673" t="s">
        <v>129</v>
      </c>
      <c r="AE24" s="673"/>
      <c r="AF24" s="673"/>
      <c r="AG24" s="673"/>
      <c r="AH24" s="673"/>
      <c r="AI24" s="673"/>
      <c r="AJ24" s="673"/>
      <c r="AK24" s="673"/>
      <c r="AL24" s="637" t="s">
        <v>245</v>
      </c>
      <c r="AM24" s="638"/>
      <c r="AN24" s="638"/>
      <c r="AO24" s="674"/>
      <c r="AP24" s="631" t="s">
        <v>291</v>
      </c>
      <c r="AQ24" s="711"/>
      <c r="AR24" s="711"/>
      <c r="AS24" s="711"/>
      <c r="AT24" s="711"/>
      <c r="AU24" s="711"/>
      <c r="AV24" s="711"/>
      <c r="AW24" s="711"/>
      <c r="AX24" s="711"/>
      <c r="AY24" s="711"/>
      <c r="AZ24" s="711"/>
      <c r="BA24" s="711"/>
      <c r="BB24" s="711"/>
      <c r="BC24" s="711"/>
      <c r="BD24" s="711"/>
      <c r="BE24" s="711"/>
      <c r="BF24" s="712"/>
      <c r="BG24" s="634" t="s">
        <v>129</v>
      </c>
      <c r="BH24" s="635"/>
      <c r="BI24" s="635"/>
      <c r="BJ24" s="635"/>
      <c r="BK24" s="635"/>
      <c r="BL24" s="635"/>
      <c r="BM24" s="635"/>
      <c r="BN24" s="636"/>
      <c r="BO24" s="672" t="s">
        <v>129</v>
      </c>
      <c r="BP24" s="672"/>
      <c r="BQ24" s="672"/>
      <c r="BR24" s="672"/>
      <c r="BS24" s="673" t="s">
        <v>129</v>
      </c>
      <c r="BT24" s="673"/>
      <c r="BU24" s="673"/>
      <c r="BV24" s="673"/>
      <c r="BW24" s="673"/>
      <c r="BX24" s="673"/>
      <c r="BY24" s="673"/>
      <c r="BZ24" s="673"/>
      <c r="CA24" s="673"/>
      <c r="CB24" s="713"/>
      <c r="CD24" s="692" t="s">
        <v>292</v>
      </c>
      <c r="CE24" s="693"/>
      <c r="CF24" s="693"/>
      <c r="CG24" s="693"/>
      <c r="CH24" s="693"/>
      <c r="CI24" s="693"/>
      <c r="CJ24" s="693"/>
      <c r="CK24" s="693"/>
      <c r="CL24" s="693"/>
      <c r="CM24" s="693"/>
      <c r="CN24" s="693"/>
      <c r="CO24" s="693"/>
      <c r="CP24" s="693"/>
      <c r="CQ24" s="694"/>
      <c r="CR24" s="689">
        <v>10107124</v>
      </c>
      <c r="CS24" s="690"/>
      <c r="CT24" s="690"/>
      <c r="CU24" s="690"/>
      <c r="CV24" s="690"/>
      <c r="CW24" s="690"/>
      <c r="CX24" s="690"/>
      <c r="CY24" s="715"/>
      <c r="CZ24" s="716">
        <v>44.1</v>
      </c>
      <c r="DA24" s="698"/>
      <c r="DB24" s="698"/>
      <c r="DC24" s="718"/>
      <c r="DD24" s="714">
        <v>6362508</v>
      </c>
      <c r="DE24" s="690"/>
      <c r="DF24" s="690"/>
      <c r="DG24" s="690"/>
      <c r="DH24" s="690"/>
      <c r="DI24" s="690"/>
      <c r="DJ24" s="690"/>
      <c r="DK24" s="715"/>
      <c r="DL24" s="714">
        <v>6288119</v>
      </c>
      <c r="DM24" s="690"/>
      <c r="DN24" s="690"/>
      <c r="DO24" s="690"/>
      <c r="DP24" s="690"/>
      <c r="DQ24" s="690"/>
      <c r="DR24" s="690"/>
      <c r="DS24" s="690"/>
      <c r="DT24" s="690"/>
      <c r="DU24" s="690"/>
      <c r="DV24" s="715"/>
      <c r="DW24" s="716">
        <v>46.4</v>
      </c>
      <c r="DX24" s="698"/>
      <c r="DY24" s="698"/>
      <c r="DZ24" s="698"/>
      <c r="EA24" s="698"/>
      <c r="EB24" s="698"/>
      <c r="EC24" s="717"/>
    </row>
    <row r="25" spans="2:133" ht="11.25" customHeight="1" x14ac:dyDescent="0.15">
      <c r="B25" s="631" t="s">
        <v>293</v>
      </c>
      <c r="C25" s="632"/>
      <c r="D25" s="632"/>
      <c r="E25" s="632"/>
      <c r="F25" s="632"/>
      <c r="G25" s="632"/>
      <c r="H25" s="632"/>
      <c r="I25" s="632"/>
      <c r="J25" s="632"/>
      <c r="K25" s="632"/>
      <c r="L25" s="632"/>
      <c r="M25" s="632"/>
      <c r="N25" s="632"/>
      <c r="O25" s="632"/>
      <c r="P25" s="632"/>
      <c r="Q25" s="633"/>
      <c r="R25" s="634">
        <v>13822474</v>
      </c>
      <c r="S25" s="635"/>
      <c r="T25" s="635"/>
      <c r="U25" s="635"/>
      <c r="V25" s="635"/>
      <c r="W25" s="635"/>
      <c r="X25" s="635"/>
      <c r="Y25" s="636"/>
      <c r="Z25" s="672">
        <v>56.2</v>
      </c>
      <c r="AA25" s="672"/>
      <c r="AB25" s="672"/>
      <c r="AC25" s="672"/>
      <c r="AD25" s="673">
        <v>13347366</v>
      </c>
      <c r="AE25" s="673"/>
      <c r="AF25" s="673"/>
      <c r="AG25" s="673"/>
      <c r="AH25" s="673"/>
      <c r="AI25" s="673"/>
      <c r="AJ25" s="673"/>
      <c r="AK25" s="673"/>
      <c r="AL25" s="637">
        <v>99.8</v>
      </c>
      <c r="AM25" s="638"/>
      <c r="AN25" s="638"/>
      <c r="AO25" s="674"/>
      <c r="AP25" s="631" t="s">
        <v>294</v>
      </c>
      <c r="AQ25" s="711"/>
      <c r="AR25" s="711"/>
      <c r="AS25" s="711"/>
      <c r="AT25" s="711"/>
      <c r="AU25" s="711"/>
      <c r="AV25" s="711"/>
      <c r="AW25" s="711"/>
      <c r="AX25" s="711"/>
      <c r="AY25" s="711"/>
      <c r="AZ25" s="711"/>
      <c r="BA25" s="711"/>
      <c r="BB25" s="711"/>
      <c r="BC25" s="711"/>
      <c r="BD25" s="711"/>
      <c r="BE25" s="711"/>
      <c r="BF25" s="712"/>
      <c r="BG25" s="634" t="s">
        <v>129</v>
      </c>
      <c r="BH25" s="635"/>
      <c r="BI25" s="635"/>
      <c r="BJ25" s="635"/>
      <c r="BK25" s="635"/>
      <c r="BL25" s="635"/>
      <c r="BM25" s="635"/>
      <c r="BN25" s="636"/>
      <c r="BO25" s="672" t="s">
        <v>129</v>
      </c>
      <c r="BP25" s="672"/>
      <c r="BQ25" s="672"/>
      <c r="BR25" s="672"/>
      <c r="BS25" s="673" t="s">
        <v>129</v>
      </c>
      <c r="BT25" s="673"/>
      <c r="BU25" s="673"/>
      <c r="BV25" s="673"/>
      <c r="BW25" s="673"/>
      <c r="BX25" s="673"/>
      <c r="BY25" s="673"/>
      <c r="BZ25" s="673"/>
      <c r="CA25" s="673"/>
      <c r="CB25" s="713"/>
      <c r="CD25" s="631" t="s">
        <v>295</v>
      </c>
      <c r="CE25" s="632"/>
      <c r="CF25" s="632"/>
      <c r="CG25" s="632"/>
      <c r="CH25" s="632"/>
      <c r="CI25" s="632"/>
      <c r="CJ25" s="632"/>
      <c r="CK25" s="632"/>
      <c r="CL25" s="632"/>
      <c r="CM25" s="632"/>
      <c r="CN25" s="632"/>
      <c r="CO25" s="632"/>
      <c r="CP25" s="632"/>
      <c r="CQ25" s="633"/>
      <c r="CR25" s="634">
        <v>3027936</v>
      </c>
      <c r="CS25" s="647"/>
      <c r="CT25" s="647"/>
      <c r="CU25" s="647"/>
      <c r="CV25" s="647"/>
      <c r="CW25" s="647"/>
      <c r="CX25" s="647"/>
      <c r="CY25" s="648"/>
      <c r="CZ25" s="637">
        <v>13.2</v>
      </c>
      <c r="DA25" s="649"/>
      <c r="DB25" s="649"/>
      <c r="DC25" s="650"/>
      <c r="DD25" s="640">
        <v>2876409</v>
      </c>
      <c r="DE25" s="647"/>
      <c r="DF25" s="647"/>
      <c r="DG25" s="647"/>
      <c r="DH25" s="647"/>
      <c r="DI25" s="647"/>
      <c r="DJ25" s="647"/>
      <c r="DK25" s="648"/>
      <c r="DL25" s="640">
        <v>2852875</v>
      </c>
      <c r="DM25" s="647"/>
      <c r="DN25" s="647"/>
      <c r="DO25" s="647"/>
      <c r="DP25" s="647"/>
      <c r="DQ25" s="647"/>
      <c r="DR25" s="647"/>
      <c r="DS25" s="647"/>
      <c r="DT25" s="647"/>
      <c r="DU25" s="647"/>
      <c r="DV25" s="648"/>
      <c r="DW25" s="637">
        <v>21</v>
      </c>
      <c r="DX25" s="649"/>
      <c r="DY25" s="649"/>
      <c r="DZ25" s="649"/>
      <c r="EA25" s="649"/>
      <c r="EB25" s="649"/>
      <c r="EC25" s="661"/>
    </row>
    <row r="26" spans="2:133" ht="11.25" customHeight="1" x14ac:dyDescent="0.15">
      <c r="B26" s="631" t="s">
        <v>296</v>
      </c>
      <c r="C26" s="632"/>
      <c r="D26" s="632"/>
      <c r="E26" s="632"/>
      <c r="F26" s="632"/>
      <c r="G26" s="632"/>
      <c r="H26" s="632"/>
      <c r="I26" s="632"/>
      <c r="J26" s="632"/>
      <c r="K26" s="632"/>
      <c r="L26" s="632"/>
      <c r="M26" s="632"/>
      <c r="N26" s="632"/>
      <c r="O26" s="632"/>
      <c r="P26" s="632"/>
      <c r="Q26" s="633"/>
      <c r="R26" s="634">
        <v>4347</v>
      </c>
      <c r="S26" s="635"/>
      <c r="T26" s="635"/>
      <c r="U26" s="635"/>
      <c r="V26" s="635"/>
      <c r="W26" s="635"/>
      <c r="X26" s="635"/>
      <c r="Y26" s="636"/>
      <c r="Z26" s="672">
        <v>0</v>
      </c>
      <c r="AA26" s="672"/>
      <c r="AB26" s="672"/>
      <c r="AC26" s="672"/>
      <c r="AD26" s="673">
        <v>4347</v>
      </c>
      <c r="AE26" s="673"/>
      <c r="AF26" s="673"/>
      <c r="AG26" s="673"/>
      <c r="AH26" s="673"/>
      <c r="AI26" s="673"/>
      <c r="AJ26" s="673"/>
      <c r="AK26" s="673"/>
      <c r="AL26" s="637">
        <v>0</v>
      </c>
      <c r="AM26" s="638"/>
      <c r="AN26" s="638"/>
      <c r="AO26" s="674"/>
      <c r="AP26" s="631" t="s">
        <v>297</v>
      </c>
      <c r="AQ26" s="711"/>
      <c r="AR26" s="711"/>
      <c r="AS26" s="711"/>
      <c r="AT26" s="711"/>
      <c r="AU26" s="711"/>
      <c r="AV26" s="711"/>
      <c r="AW26" s="711"/>
      <c r="AX26" s="711"/>
      <c r="AY26" s="711"/>
      <c r="AZ26" s="711"/>
      <c r="BA26" s="711"/>
      <c r="BB26" s="711"/>
      <c r="BC26" s="711"/>
      <c r="BD26" s="711"/>
      <c r="BE26" s="711"/>
      <c r="BF26" s="712"/>
      <c r="BG26" s="634" t="s">
        <v>129</v>
      </c>
      <c r="BH26" s="635"/>
      <c r="BI26" s="635"/>
      <c r="BJ26" s="635"/>
      <c r="BK26" s="635"/>
      <c r="BL26" s="635"/>
      <c r="BM26" s="635"/>
      <c r="BN26" s="636"/>
      <c r="BO26" s="672" t="s">
        <v>245</v>
      </c>
      <c r="BP26" s="672"/>
      <c r="BQ26" s="672"/>
      <c r="BR26" s="672"/>
      <c r="BS26" s="673" t="s">
        <v>129</v>
      </c>
      <c r="BT26" s="673"/>
      <c r="BU26" s="673"/>
      <c r="BV26" s="673"/>
      <c r="BW26" s="673"/>
      <c r="BX26" s="673"/>
      <c r="BY26" s="673"/>
      <c r="BZ26" s="673"/>
      <c r="CA26" s="673"/>
      <c r="CB26" s="713"/>
      <c r="CD26" s="631" t="s">
        <v>298</v>
      </c>
      <c r="CE26" s="632"/>
      <c r="CF26" s="632"/>
      <c r="CG26" s="632"/>
      <c r="CH26" s="632"/>
      <c r="CI26" s="632"/>
      <c r="CJ26" s="632"/>
      <c r="CK26" s="632"/>
      <c r="CL26" s="632"/>
      <c r="CM26" s="632"/>
      <c r="CN26" s="632"/>
      <c r="CO26" s="632"/>
      <c r="CP26" s="632"/>
      <c r="CQ26" s="633"/>
      <c r="CR26" s="634">
        <v>1841430</v>
      </c>
      <c r="CS26" s="635"/>
      <c r="CT26" s="635"/>
      <c r="CU26" s="635"/>
      <c r="CV26" s="635"/>
      <c r="CW26" s="635"/>
      <c r="CX26" s="635"/>
      <c r="CY26" s="636"/>
      <c r="CZ26" s="637">
        <v>8</v>
      </c>
      <c r="DA26" s="649"/>
      <c r="DB26" s="649"/>
      <c r="DC26" s="650"/>
      <c r="DD26" s="640">
        <v>1731800</v>
      </c>
      <c r="DE26" s="635"/>
      <c r="DF26" s="635"/>
      <c r="DG26" s="635"/>
      <c r="DH26" s="635"/>
      <c r="DI26" s="635"/>
      <c r="DJ26" s="635"/>
      <c r="DK26" s="636"/>
      <c r="DL26" s="640" t="s">
        <v>245</v>
      </c>
      <c r="DM26" s="635"/>
      <c r="DN26" s="635"/>
      <c r="DO26" s="635"/>
      <c r="DP26" s="635"/>
      <c r="DQ26" s="635"/>
      <c r="DR26" s="635"/>
      <c r="DS26" s="635"/>
      <c r="DT26" s="635"/>
      <c r="DU26" s="635"/>
      <c r="DV26" s="636"/>
      <c r="DW26" s="637" t="s">
        <v>129</v>
      </c>
      <c r="DX26" s="649"/>
      <c r="DY26" s="649"/>
      <c r="DZ26" s="649"/>
      <c r="EA26" s="649"/>
      <c r="EB26" s="649"/>
      <c r="EC26" s="661"/>
    </row>
    <row r="27" spans="2:133" ht="11.25" customHeight="1" x14ac:dyDescent="0.15">
      <c r="B27" s="631" t="s">
        <v>299</v>
      </c>
      <c r="C27" s="632"/>
      <c r="D27" s="632"/>
      <c r="E27" s="632"/>
      <c r="F27" s="632"/>
      <c r="G27" s="632"/>
      <c r="H27" s="632"/>
      <c r="I27" s="632"/>
      <c r="J27" s="632"/>
      <c r="K27" s="632"/>
      <c r="L27" s="632"/>
      <c r="M27" s="632"/>
      <c r="N27" s="632"/>
      <c r="O27" s="632"/>
      <c r="P27" s="632"/>
      <c r="Q27" s="633"/>
      <c r="R27" s="634">
        <v>71402</v>
      </c>
      <c r="S27" s="635"/>
      <c r="T27" s="635"/>
      <c r="U27" s="635"/>
      <c r="V27" s="635"/>
      <c r="W27" s="635"/>
      <c r="X27" s="635"/>
      <c r="Y27" s="636"/>
      <c r="Z27" s="672">
        <v>0.3</v>
      </c>
      <c r="AA27" s="672"/>
      <c r="AB27" s="672"/>
      <c r="AC27" s="672"/>
      <c r="AD27" s="673" t="s">
        <v>129</v>
      </c>
      <c r="AE27" s="673"/>
      <c r="AF27" s="673"/>
      <c r="AG27" s="673"/>
      <c r="AH27" s="673"/>
      <c r="AI27" s="673"/>
      <c r="AJ27" s="673"/>
      <c r="AK27" s="673"/>
      <c r="AL27" s="637" t="s">
        <v>129</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5440794</v>
      </c>
      <c r="BH27" s="635"/>
      <c r="BI27" s="635"/>
      <c r="BJ27" s="635"/>
      <c r="BK27" s="635"/>
      <c r="BL27" s="635"/>
      <c r="BM27" s="635"/>
      <c r="BN27" s="636"/>
      <c r="BO27" s="672">
        <v>100</v>
      </c>
      <c r="BP27" s="672"/>
      <c r="BQ27" s="672"/>
      <c r="BR27" s="672"/>
      <c r="BS27" s="673" t="s">
        <v>129</v>
      </c>
      <c r="BT27" s="673"/>
      <c r="BU27" s="673"/>
      <c r="BV27" s="673"/>
      <c r="BW27" s="673"/>
      <c r="BX27" s="673"/>
      <c r="BY27" s="673"/>
      <c r="BZ27" s="673"/>
      <c r="CA27" s="673"/>
      <c r="CB27" s="713"/>
      <c r="CD27" s="631" t="s">
        <v>301</v>
      </c>
      <c r="CE27" s="632"/>
      <c r="CF27" s="632"/>
      <c r="CG27" s="632"/>
      <c r="CH27" s="632"/>
      <c r="CI27" s="632"/>
      <c r="CJ27" s="632"/>
      <c r="CK27" s="632"/>
      <c r="CL27" s="632"/>
      <c r="CM27" s="632"/>
      <c r="CN27" s="632"/>
      <c r="CO27" s="632"/>
      <c r="CP27" s="632"/>
      <c r="CQ27" s="633"/>
      <c r="CR27" s="634">
        <v>4690590</v>
      </c>
      <c r="CS27" s="647"/>
      <c r="CT27" s="647"/>
      <c r="CU27" s="647"/>
      <c r="CV27" s="647"/>
      <c r="CW27" s="647"/>
      <c r="CX27" s="647"/>
      <c r="CY27" s="648"/>
      <c r="CZ27" s="637">
        <v>20.5</v>
      </c>
      <c r="DA27" s="649"/>
      <c r="DB27" s="649"/>
      <c r="DC27" s="650"/>
      <c r="DD27" s="640">
        <v>1145895</v>
      </c>
      <c r="DE27" s="647"/>
      <c r="DF27" s="647"/>
      <c r="DG27" s="647"/>
      <c r="DH27" s="647"/>
      <c r="DI27" s="647"/>
      <c r="DJ27" s="647"/>
      <c r="DK27" s="648"/>
      <c r="DL27" s="640">
        <v>1118284</v>
      </c>
      <c r="DM27" s="647"/>
      <c r="DN27" s="647"/>
      <c r="DO27" s="647"/>
      <c r="DP27" s="647"/>
      <c r="DQ27" s="647"/>
      <c r="DR27" s="647"/>
      <c r="DS27" s="647"/>
      <c r="DT27" s="647"/>
      <c r="DU27" s="647"/>
      <c r="DV27" s="648"/>
      <c r="DW27" s="637">
        <v>8.1999999999999993</v>
      </c>
      <c r="DX27" s="649"/>
      <c r="DY27" s="649"/>
      <c r="DZ27" s="649"/>
      <c r="EA27" s="649"/>
      <c r="EB27" s="649"/>
      <c r="EC27" s="661"/>
    </row>
    <row r="28" spans="2:133" ht="11.25" customHeight="1" x14ac:dyDescent="0.15">
      <c r="B28" s="631" t="s">
        <v>302</v>
      </c>
      <c r="C28" s="632"/>
      <c r="D28" s="632"/>
      <c r="E28" s="632"/>
      <c r="F28" s="632"/>
      <c r="G28" s="632"/>
      <c r="H28" s="632"/>
      <c r="I28" s="632"/>
      <c r="J28" s="632"/>
      <c r="K28" s="632"/>
      <c r="L28" s="632"/>
      <c r="M28" s="632"/>
      <c r="N28" s="632"/>
      <c r="O28" s="632"/>
      <c r="P28" s="632"/>
      <c r="Q28" s="633"/>
      <c r="R28" s="634">
        <v>67131</v>
      </c>
      <c r="S28" s="635"/>
      <c r="T28" s="635"/>
      <c r="U28" s="635"/>
      <c r="V28" s="635"/>
      <c r="W28" s="635"/>
      <c r="X28" s="635"/>
      <c r="Y28" s="636"/>
      <c r="Z28" s="672">
        <v>0.3</v>
      </c>
      <c r="AA28" s="672"/>
      <c r="AB28" s="672"/>
      <c r="AC28" s="672"/>
      <c r="AD28" s="673">
        <v>14388</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2388598</v>
      </c>
      <c r="CS28" s="635"/>
      <c r="CT28" s="635"/>
      <c r="CU28" s="635"/>
      <c r="CV28" s="635"/>
      <c r="CW28" s="635"/>
      <c r="CX28" s="635"/>
      <c r="CY28" s="636"/>
      <c r="CZ28" s="637">
        <v>10.4</v>
      </c>
      <c r="DA28" s="649"/>
      <c r="DB28" s="649"/>
      <c r="DC28" s="650"/>
      <c r="DD28" s="640">
        <v>2340204</v>
      </c>
      <c r="DE28" s="635"/>
      <c r="DF28" s="635"/>
      <c r="DG28" s="635"/>
      <c r="DH28" s="635"/>
      <c r="DI28" s="635"/>
      <c r="DJ28" s="635"/>
      <c r="DK28" s="636"/>
      <c r="DL28" s="640">
        <v>2316960</v>
      </c>
      <c r="DM28" s="635"/>
      <c r="DN28" s="635"/>
      <c r="DO28" s="635"/>
      <c r="DP28" s="635"/>
      <c r="DQ28" s="635"/>
      <c r="DR28" s="635"/>
      <c r="DS28" s="635"/>
      <c r="DT28" s="635"/>
      <c r="DU28" s="635"/>
      <c r="DV28" s="636"/>
      <c r="DW28" s="637">
        <v>17.100000000000001</v>
      </c>
      <c r="DX28" s="649"/>
      <c r="DY28" s="649"/>
      <c r="DZ28" s="649"/>
      <c r="EA28" s="649"/>
      <c r="EB28" s="649"/>
      <c r="EC28" s="661"/>
    </row>
    <row r="29" spans="2:133" ht="11.25" customHeight="1" x14ac:dyDescent="0.15">
      <c r="B29" s="631" t="s">
        <v>304</v>
      </c>
      <c r="C29" s="632"/>
      <c r="D29" s="632"/>
      <c r="E29" s="632"/>
      <c r="F29" s="632"/>
      <c r="G29" s="632"/>
      <c r="H29" s="632"/>
      <c r="I29" s="632"/>
      <c r="J29" s="632"/>
      <c r="K29" s="632"/>
      <c r="L29" s="632"/>
      <c r="M29" s="632"/>
      <c r="N29" s="632"/>
      <c r="O29" s="632"/>
      <c r="P29" s="632"/>
      <c r="Q29" s="633"/>
      <c r="R29" s="634">
        <v>59018</v>
      </c>
      <c r="S29" s="635"/>
      <c r="T29" s="635"/>
      <c r="U29" s="635"/>
      <c r="V29" s="635"/>
      <c r="W29" s="635"/>
      <c r="X29" s="635"/>
      <c r="Y29" s="636"/>
      <c r="Z29" s="672">
        <v>0.2</v>
      </c>
      <c r="AA29" s="672"/>
      <c r="AB29" s="672"/>
      <c r="AC29" s="672"/>
      <c r="AD29" s="673" t="s">
        <v>129</v>
      </c>
      <c r="AE29" s="673"/>
      <c r="AF29" s="673"/>
      <c r="AG29" s="673"/>
      <c r="AH29" s="673"/>
      <c r="AI29" s="673"/>
      <c r="AJ29" s="673"/>
      <c r="AK29" s="673"/>
      <c r="AL29" s="637" t="s">
        <v>129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305</v>
      </c>
      <c r="CE29" s="654"/>
      <c r="CF29" s="631" t="s">
        <v>71</v>
      </c>
      <c r="CG29" s="632"/>
      <c r="CH29" s="632"/>
      <c r="CI29" s="632"/>
      <c r="CJ29" s="632"/>
      <c r="CK29" s="632"/>
      <c r="CL29" s="632"/>
      <c r="CM29" s="632"/>
      <c r="CN29" s="632"/>
      <c r="CO29" s="632"/>
      <c r="CP29" s="632"/>
      <c r="CQ29" s="633"/>
      <c r="CR29" s="634">
        <v>2388598</v>
      </c>
      <c r="CS29" s="647"/>
      <c r="CT29" s="647"/>
      <c r="CU29" s="647"/>
      <c r="CV29" s="647"/>
      <c r="CW29" s="647"/>
      <c r="CX29" s="647"/>
      <c r="CY29" s="648"/>
      <c r="CZ29" s="637">
        <v>10.4</v>
      </c>
      <c r="DA29" s="649"/>
      <c r="DB29" s="649"/>
      <c r="DC29" s="650"/>
      <c r="DD29" s="640">
        <v>2340204</v>
      </c>
      <c r="DE29" s="647"/>
      <c r="DF29" s="647"/>
      <c r="DG29" s="647"/>
      <c r="DH29" s="647"/>
      <c r="DI29" s="647"/>
      <c r="DJ29" s="647"/>
      <c r="DK29" s="648"/>
      <c r="DL29" s="640">
        <v>2316960</v>
      </c>
      <c r="DM29" s="647"/>
      <c r="DN29" s="647"/>
      <c r="DO29" s="647"/>
      <c r="DP29" s="647"/>
      <c r="DQ29" s="647"/>
      <c r="DR29" s="647"/>
      <c r="DS29" s="647"/>
      <c r="DT29" s="647"/>
      <c r="DU29" s="647"/>
      <c r="DV29" s="648"/>
      <c r="DW29" s="637">
        <v>17.100000000000001</v>
      </c>
      <c r="DX29" s="649"/>
      <c r="DY29" s="649"/>
      <c r="DZ29" s="649"/>
      <c r="EA29" s="649"/>
      <c r="EB29" s="649"/>
      <c r="EC29" s="661"/>
    </row>
    <row r="30" spans="2:133" ht="11.25" customHeight="1" x14ac:dyDescent="0.15">
      <c r="B30" s="631" t="s">
        <v>306</v>
      </c>
      <c r="C30" s="632"/>
      <c r="D30" s="632"/>
      <c r="E30" s="632"/>
      <c r="F30" s="632"/>
      <c r="G30" s="632"/>
      <c r="H30" s="632"/>
      <c r="I30" s="632"/>
      <c r="J30" s="632"/>
      <c r="K30" s="632"/>
      <c r="L30" s="632"/>
      <c r="M30" s="632"/>
      <c r="N30" s="632"/>
      <c r="O30" s="632"/>
      <c r="P30" s="632"/>
      <c r="Q30" s="633"/>
      <c r="R30" s="634">
        <v>4349849</v>
      </c>
      <c r="S30" s="635"/>
      <c r="T30" s="635"/>
      <c r="U30" s="635"/>
      <c r="V30" s="635"/>
      <c r="W30" s="635"/>
      <c r="X30" s="635"/>
      <c r="Y30" s="636"/>
      <c r="Z30" s="672">
        <v>17.7</v>
      </c>
      <c r="AA30" s="672"/>
      <c r="AB30" s="672"/>
      <c r="AC30" s="672"/>
      <c r="AD30" s="673" t="s">
        <v>129</v>
      </c>
      <c r="AE30" s="673"/>
      <c r="AF30" s="673"/>
      <c r="AG30" s="673"/>
      <c r="AH30" s="673"/>
      <c r="AI30" s="673"/>
      <c r="AJ30" s="673"/>
      <c r="AK30" s="673"/>
      <c r="AL30" s="637" t="s">
        <v>129</v>
      </c>
      <c r="AM30" s="638"/>
      <c r="AN30" s="638"/>
      <c r="AO30" s="674"/>
      <c r="AP30" s="686" t="s">
        <v>223</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2295397</v>
      </c>
      <c r="CS30" s="635"/>
      <c r="CT30" s="635"/>
      <c r="CU30" s="635"/>
      <c r="CV30" s="635"/>
      <c r="CW30" s="635"/>
      <c r="CX30" s="635"/>
      <c r="CY30" s="636"/>
      <c r="CZ30" s="637">
        <v>10</v>
      </c>
      <c r="DA30" s="649"/>
      <c r="DB30" s="649"/>
      <c r="DC30" s="650"/>
      <c r="DD30" s="640">
        <v>2247645</v>
      </c>
      <c r="DE30" s="635"/>
      <c r="DF30" s="635"/>
      <c r="DG30" s="635"/>
      <c r="DH30" s="635"/>
      <c r="DI30" s="635"/>
      <c r="DJ30" s="635"/>
      <c r="DK30" s="636"/>
      <c r="DL30" s="640">
        <v>2225245</v>
      </c>
      <c r="DM30" s="635"/>
      <c r="DN30" s="635"/>
      <c r="DO30" s="635"/>
      <c r="DP30" s="635"/>
      <c r="DQ30" s="635"/>
      <c r="DR30" s="635"/>
      <c r="DS30" s="635"/>
      <c r="DT30" s="635"/>
      <c r="DU30" s="635"/>
      <c r="DV30" s="636"/>
      <c r="DW30" s="637">
        <v>16.399999999999999</v>
      </c>
      <c r="DX30" s="649"/>
      <c r="DY30" s="649"/>
      <c r="DZ30" s="649"/>
      <c r="EA30" s="649"/>
      <c r="EB30" s="649"/>
      <c r="EC30" s="661"/>
    </row>
    <row r="31" spans="2:133" ht="11.25" customHeight="1" x14ac:dyDescent="0.15">
      <c r="B31" s="701" t="s">
        <v>310</v>
      </c>
      <c r="C31" s="702"/>
      <c r="D31" s="702"/>
      <c r="E31" s="702"/>
      <c r="F31" s="702"/>
      <c r="G31" s="702"/>
      <c r="H31" s="702"/>
      <c r="I31" s="702"/>
      <c r="J31" s="702"/>
      <c r="K31" s="702"/>
      <c r="L31" s="702"/>
      <c r="M31" s="702"/>
      <c r="N31" s="702"/>
      <c r="O31" s="702"/>
      <c r="P31" s="702"/>
      <c r="Q31" s="703"/>
      <c r="R31" s="634" t="s">
        <v>129</v>
      </c>
      <c r="S31" s="635"/>
      <c r="T31" s="635"/>
      <c r="U31" s="635"/>
      <c r="V31" s="635"/>
      <c r="W31" s="635"/>
      <c r="X31" s="635"/>
      <c r="Y31" s="636"/>
      <c r="Z31" s="672" t="s">
        <v>129</v>
      </c>
      <c r="AA31" s="672"/>
      <c r="AB31" s="672"/>
      <c r="AC31" s="672"/>
      <c r="AD31" s="673" t="s">
        <v>129</v>
      </c>
      <c r="AE31" s="673"/>
      <c r="AF31" s="673"/>
      <c r="AG31" s="673"/>
      <c r="AH31" s="673"/>
      <c r="AI31" s="673"/>
      <c r="AJ31" s="673"/>
      <c r="AK31" s="673"/>
      <c r="AL31" s="637" t="s">
        <v>129</v>
      </c>
      <c r="AM31" s="638"/>
      <c r="AN31" s="638"/>
      <c r="AO31" s="674"/>
      <c r="AP31" s="706" t="s">
        <v>311</v>
      </c>
      <c r="AQ31" s="707"/>
      <c r="AR31" s="707"/>
      <c r="AS31" s="707"/>
      <c r="AT31" s="708" t="s">
        <v>312</v>
      </c>
      <c r="AU31" s="212"/>
      <c r="AV31" s="212"/>
      <c r="AW31" s="212"/>
      <c r="AX31" s="692" t="s">
        <v>187</v>
      </c>
      <c r="AY31" s="693"/>
      <c r="AZ31" s="693"/>
      <c r="BA31" s="693"/>
      <c r="BB31" s="693"/>
      <c r="BC31" s="693"/>
      <c r="BD31" s="693"/>
      <c r="BE31" s="693"/>
      <c r="BF31" s="694"/>
      <c r="BG31" s="696">
        <v>98.4</v>
      </c>
      <c r="BH31" s="697"/>
      <c r="BI31" s="697"/>
      <c r="BJ31" s="697"/>
      <c r="BK31" s="697"/>
      <c r="BL31" s="697"/>
      <c r="BM31" s="698">
        <v>97.7</v>
      </c>
      <c r="BN31" s="697"/>
      <c r="BO31" s="697"/>
      <c r="BP31" s="697"/>
      <c r="BQ31" s="699"/>
      <c r="BR31" s="696">
        <v>98.5</v>
      </c>
      <c r="BS31" s="697"/>
      <c r="BT31" s="697"/>
      <c r="BU31" s="697"/>
      <c r="BV31" s="697"/>
      <c r="BW31" s="697"/>
      <c r="BX31" s="698">
        <v>97.4</v>
      </c>
      <c r="BY31" s="697"/>
      <c r="BZ31" s="697"/>
      <c r="CA31" s="697"/>
      <c r="CB31" s="699"/>
      <c r="CD31" s="655"/>
      <c r="CE31" s="656"/>
      <c r="CF31" s="631" t="s">
        <v>313</v>
      </c>
      <c r="CG31" s="632"/>
      <c r="CH31" s="632"/>
      <c r="CI31" s="632"/>
      <c r="CJ31" s="632"/>
      <c r="CK31" s="632"/>
      <c r="CL31" s="632"/>
      <c r="CM31" s="632"/>
      <c r="CN31" s="632"/>
      <c r="CO31" s="632"/>
      <c r="CP31" s="632"/>
      <c r="CQ31" s="633"/>
      <c r="CR31" s="634">
        <v>93201</v>
      </c>
      <c r="CS31" s="647"/>
      <c r="CT31" s="647"/>
      <c r="CU31" s="647"/>
      <c r="CV31" s="647"/>
      <c r="CW31" s="647"/>
      <c r="CX31" s="647"/>
      <c r="CY31" s="648"/>
      <c r="CZ31" s="637">
        <v>0.4</v>
      </c>
      <c r="DA31" s="649"/>
      <c r="DB31" s="649"/>
      <c r="DC31" s="650"/>
      <c r="DD31" s="640">
        <v>92559</v>
      </c>
      <c r="DE31" s="647"/>
      <c r="DF31" s="647"/>
      <c r="DG31" s="647"/>
      <c r="DH31" s="647"/>
      <c r="DI31" s="647"/>
      <c r="DJ31" s="647"/>
      <c r="DK31" s="648"/>
      <c r="DL31" s="640">
        <v>91715</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15">
      <c r="B32" s="631" t="s">
        <v>314</v>
      </c>
      <c r="C32" s="632"/>
      <c r="D32" s="632"/>
      <c r="E32" s="632"/>
      <c r="F32" s="632"/>
      <c r="G32" s="632"/>
      <c r="H32" s="632"/>
      <c r="I32" s="632"/>
      <c r="J32" s="632"/>
      <c r="K32" s="632"/>
      <c r="L32" s="632"/>
      <c r="M32" s="632"/>
      <c r="N32" s="632"/>
      <c r="O32" s="632"/>
      <c r="P32" s="632"/>
      <c r="Q32" s="633"/>
      <c r="R32" s="634">
        <v>1640031</v>
      </c>
      <c r="S32" s="635"/>
      <c r="T32" s="635"/>
      <c r="U32" s="635"/>
      <c r="V32" s="635"/>
      <c r="W32" s="635"/>
      <c r="X32" s="635"/>
      <c r="Y32" s="636"/>
      <c r="Z32" s="672">
        <v>6.7</v>
      </c>
      <c r="AA32" s="672"/>
      <c r="AB32" s="672"/>
      <c r="AC32" s="672"/>
      <c r="AD32" s="673" t="s">
        <v>245</v>
      </c>
      <c r="AE32" s="673"/>
      <c r="AF32" s="673"/>
      <c r="AG32" s="673"/>
      <c r="AH32" s="673"/>
      <c r="AI32" s="673"/>
      <c r="AJ32" s="673"/>
      <c r="AK32" s="673"/>
      <c r="AL32" s="637" t="s">
        <v>129</v>
      </c>
      <c r="AM32" s="638"/>
      <c r="AN32" s="638"/>
      <c r="AO32" s="674"/>
      <c r="AP32" s="675"/>
      <c r="AQ32" s="676"/>
      <c r="AR32" s="676"/>
      <c r="AS32" s="676"/>
      <c r="AT32" s="709"/>
      <c r="AU32" s="208" t="s">
        <v>315</v>
      </c>
      <c r="AX32" s="631" t="s">
        <v>316</v>
      </c>
      <c r="AY32" s="632"/>
      <c r="AZ32" s="632"/>
      <c r="BA32" s="632"/>
      <c r="BB32" s="632"/>
      <c r="BC32" s="632"/>
      <c r="BD32" s="632"/>
      <c r="BE32" s="632"/>
      <c r="BF32" s="633"/>
      <c r="BG32" s="700">
        <v>98.3</v>
      </c>
      <c r="BH32" s="647"/>
      <c r="BI32" s="647"/>
      <c r="BJ32" s="647"/>
      <c r="BK32" s="647"/>
      <c r="BL32" s="647"/>
      <c r="BM32" s="638">
        <v>97.5</v>
      </c>
      <c r="BN32" s="647"/>
      <c r="BO32" s="647"/>
      <c r="BP32" s="647"/>
      <c r="BQ32" s="670"/>
      <c r="BR32" s="700">
        <v>98.5</v>
      </c>
      <c r="BS32" s="647"/>
      <c r="BT32" s="647"/>
      <c r="BU32" s="647"/>
      <c r="BV32" s="647"/>
      <c r="BW32" s="647"/>
      <c r="BX32" s="638">
        <v>97.3</v>
      </c>
      <c r="BY32" s="647"/>
      <c r="BZ32" s="647"/>
      <c r="CA32" s="647"/>
      <c r="CB32" s="670"/>
      <c r="CD32" s="657"/>
      <c r="CE32" s="658"/>
      <c r="CF32" s="631" t="s">
        <v>317</v>
      </c>
      <c r="CG32" s="632"/>
      <c r="CH32" s="632"/>
      <c r="CI32" s="632"/>
      <c r="CJ32" s="632"/>
      <c r="CK32" s="632"/>
      <c r="CL32" s="632"/>
      <c r="CM32" s="632"/>
      <c r="CN32" s="632"/>
      <c r="CO32" s="632"/>
      <c r="CP32" s="632"/>
      <c r="CQ32" s="633"/>
      <c r="CR32" s="634" t="s">
        <v>129</v>
      </c>
      <c r="CS32" s="635"/>
      <c r="CT32" s="635"/>
      <c r="CU32" s="635"/>
      <c r="CV32" s="635"/>
      <c r="CW32" s="635"/>
      <c r="CX32" s="635"/>
      <c r="CY32" s="636"/>
      <c r="CZ32" s="637" t="s">
        <v>245</v>
      </c>
      <c r="DA32" s="649"/>
      <c r="DB32" s="649"/>
      <c r="DC32" s="650"/>
      <c r="DD32" s="640" t="s">
        <v>129</v>
      </c>
      <c r="DE32" s="635"/>
      <c r="DF32" s="635"/>
      <c r="DG32" s="635"/>
      <c r="DH32" s="635"/>
      <c r="DI32" s="635"/>
      <c r="DJ32" s="635"/>
      <c r="DK32" s="636"/>
      <c r="DL32" s="640" t="s">
        <v>129</v>
      </c>
      <c r="DM32" s="635"/>
      <c r="DN32" s="635"/>
      <c r="DO32" s="635"/>
      <c r="DP32" s="635"/>
      <c r="DQ32" s="635"/>
      <c r="DR32" s="635"/>
      <c r="DS32" s="635"/>
      <c r="DT32" s="635"/>
      <c r="DU32" s="635"/>
      <c r="DV32" s="636"/>
      <c r="DW32" s="637" t="s">
        <v>245</v>
      </c>
      <c r="DX32" s="649"/>
      <c r="DY32" s="649"/>
      <c r="DZ32" s="649"/>
      <c r="EA32" s="649"/>
      <c r="EB32" s="649"/>
      <c r="EC32" s="661"/>
    </row>
    <row r="33" spans="2:133" ht="11.25" customHeight="1" x14ac:dyDescent="0.15">
      <c r="B33" s="631" t="s">
        <v>318</v>
      </c>
      <c r="C33" s="632"/>
      <c r="D33" s="632"/>
      <c r="E33" s="632"/>
      <c r="F33" s="632"/>
      <c r="G33" s="632"/>
      <c r="H33" s="632"/>
      <c r="I33" s="632"/>
      <c r="J33" s="632"/>
      <c r="K33" s="632"/>
      <c r="L33" s="632"/>
      <c r="M33" s="632"/>
      <c r="N33" s="632"/>
      <c r="O33" s="632"/>
      <c r="P33" s="632"/>
      <c r="Q33" s="633"/>
      <c r="R33" s="634">
        <v>55812</v>
      </c>
      <c r="S33" s="635"/>
      <c r="T33" s="635"/>
      <c r="U33" s="635"/>
      <c r="V33" s="635"/>
      <c r="W33" s="635"/>
      <c r="X33" s="635"/>
      <c r="Y33" s="636"/>
      <c r="Z33" s="672">
        <v>0.2</v>
      </c>
      <c r="AA33" s="672"/>
      <c r="AB33" s="672"/>
      <c r="AC33" s="672"/>
      <c r="AD33" s="673">
        <v>1530</v>
      </c>
      <c r="AE33" s="673"/>
      <c r="AF33" s="673"/>
      <c r="AG33" s="673"/>
      <c r="AH33" s="673"/>
      <c r="AI33" s="673"/>
      <c r="AJ33" s="673"/>
      <c r="AK33" s="673"/>
      <c r="AL33" s="637">
        <v>0</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98.2</v>
      </c>
      <c r="BH33" s="619"/>
      <c r="BI33" s="619"/>
      <c r="BJ33" s="619"/>
      <c r="BK33" s="619"/>
      <c r="BL33" s="619"/>
      <c r="BM33" s="665">
        <v>97.6</v>
      </c>
      <c r="BN33" s="619"/>
      <c r="BO33" s="619"/>
      <c r="BP33" s="619"/>
      <c r="BQ33" s="682"/>
      <c r="BR33" s="695">
        <v>98.3</v>
      </c>
      <c r="BS33" s="619"/>
      <c r="BT33" s="619"/>
      <c r="BU33" s="619"/>
      <c r="BV33" s="619"/>
      <c r="BW33" s="619"/>
      <c r="BX33" s="665">
        <v>97.2</v>
      </c>
      <c r="BY33" s="619"/>
      <c r="BZ33" s="619"/>
      <c r="CA33" s="619"/>
      <c r="CB33" s="682"/>
      <c r="CD33" s="631" t="s">
        <v>320</v>
      </c>
      <c r="CE33" s="632"/>
      <c r="CF33" s="632"/>
      <c r="CG33" s="632"/>
      <c r="CH33" s="632"/>
      <c r="CI33" s="632"/>
      <c r="CJ33" s="632"/>
      <c r="CK33" s="632"/>
      <c r="CL33" s="632"/>
      <c r="CM33" s="632"/>
      <c r="CN33" s="632"/>
      <c r="CO33" s="632"/>
      <c r="CP33" s="632"/>
      <c r="CQ33" s="633"/>
      <c r="CR33" s="634">
        <v>9708161</v>
      </c>
      <c r="CS33" s="647"/>
      <c r="CT33" s="647"/>
      <c r="CU33" s="647"/>
      <c r="CV33" s="647"/>
      <c r="CW33" s="647"/>
      <c r="CX33" s="647"/>
      <c r="CY33" s="648"/>
      <c r="CZ33" s="637">
        <v>42.3</v>
      </c>
      <c r="DA33" s="649"/>
      <c r="DB33" s="649"/>
      <c r="DC33" s="650"/>
      <c r="DD33" s="640">
        <v>7919115</v>
      </c>
      <c r="DE33" s="647"/>
      <c r="DF33" s="647"/>
      <c r="DG33" s="647"/>
      <c r="DH33" s="647"/>
      <c r="DI33" s="647"/>
      <c r="DJ33" s="647"/>
      <c r="DK33" s="648"/>
      <c r="DL33" s="640">
        <v>6131791</v>
      </c>
      <c r="DM33" s="647"/>
      <c r="DN33" s="647"/>
      <c r="DO33" s="647"/>
      <c r="DP33" s="647"/>
      <c r="DQ33" s="647"/>
      <c r="DR33" s="647"/>
      <c r="DS33" s="647"/>
      <c r="DT33" s="647"/>
      <c r="DU33" s="647"/>
      <c r="DV33" s="648"/>
      <c r="DW33" s="637">
        <v>45.2</v>
      </c>
      <c r="DX33" s="649"/>
      <c r="DY33" s="649"/>
      <c r="DZ33" s="649"/>
      <c r="EA33" s="649"/>
      <c r="EB33" s="649"/>
      <c r="EC33" s="661"/>
    </row>
    <row r="34" spans="2:133" ht="11.25" customHeight="1" x14ac:dyDescent="0.15">
      <c r="B34" s="631" t="s">
        <v>321</v>
      </c>
      <c r="C34" s="632"/>
      <c r="D34" s="632"/>
      <c r="E34" s="632"/>
      <c r="F34" s="632"/>
      <c r="G34" s="632"/>
      <c r="H34" s="632"/>
      <c r="I34" s="632"/>
      <c r="J34" s="632"/>
      <c r="K34" s="632"/>
      <c r="L34" s="632"/>
      <c r="M34" s="632"/>
      <c r="N34" s="632"/>
      <c r="O34" s="632"/>
      <c r="P34" s="632"/>
      <c r="Q34" s="633"/>
      <c r="R34" s="634">
        <v>242206</v>
      </c>
      <c r="S34" s="635"/>
      <c r="T34" s="635"/>
      <c r="U34" s="635"/>
      <c r="V34" s="635"/>
      <c r="W34" s="635"/>
      <c r="X34" s="635"/>
      <c r="Y34" s="636"/>
      <c r="Z34" s="672">
        <v>1</v>
      </c>
      <c r="AA34" s="672"/>
      <c r="AB34" s="672"/>
      <c r="AC34" s="672"/>
      <c r="AD34" s="673" t="s">
        <v>245</v>
      </c>
      <c r="AE34" s="673"/>
      <c r="AF34" s="673"/>
      <c r="AG34" s="673"/>
      <c r="AH34" s="673"/>
      <c r="AI34" s="673"/>
      <c r="AJ34" s="673"/>
      <c r="AK34" s="673"/>
      <c r="AL34" s="637" t="s">
        <v>129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3707849</v>
      </c>
      <c r="CS34" s="635"/>
      <c r="CT34" s="635"/>
      <c r="CU34" s="635"/>
      <c r="CV34" s="635"/>
      <c r="CW34" s="635"/>
      <c r="CX34" s="635"/>
      <c r="CY34" s="636"/>
      <c r="CZ34" s="637">
        <v>16.2</v>
      </c>
      <c r="DA34" s="649"/>
      <c r="DB34" s="649"/>
      <c r="DC34" s="650"/>
      <c r="DD34" s="640">
        <v>2792217</v>
      </c>
      <c r="DE34" s="635"/>
      <c r="DF34" s="635"/>
      <c r="DG34" s="635"/>
      <c r="DH34" s="635"/>
      <c r="DI34" s="635"/>
      <c r="DJ34" s="635"/>
      <c r="DK34" s="636"/>
      <c r="DL34" s="640">
        <v>2299171</v>
      </c>
      <c r="DM34" s="635"/>
      <c r="DN34" s="635"/>
      <c r="DO34" s="635"/>
      <c r="DP34" s="635"/>
      <c r="DQ34" s="635"/>
      <c r="DR34" s="635"/>
      <c r="DS34" s="635"/>
      <c r="DT34" s="635"/>
      <c r="DU34" s="635"/>
      <c r="DV34" s="636"/>
      <c r="DW34" s="637">
        <v>17</v>
      </c>
      <c r="DX34" s="649"/>
      <c r="DY34" s="649"/>
      <c r="DZ34" s="649"/>
      <c r="EA34" s="649"/>
      <c r="EB34" s="649"/>
      <c r="EC34" s="661"/>
    </row>
    <row r="35" spans="2:133" ht="11.25" customHeight="1" x14ac:dyDescent="0.15">
      <c r="B35" s="631" t="s">
        <v>323</v>
      </c>
      <c r="C35" s="632"/>
      <c r="D35" s="632"/>
      <c r="E35" s="632"/>
      <c r="F35" s="632"/>
      <c r="G35" s="632"/>
      <c r="H35" s="632"/>
      <c r="I35" s="632"/>
      <c r="J35" s="632"/>
      <c r="K35" s="632"/>
      <c r="L35" s="632"/>
      <c r="M35" s="632"/>
      <c r="N35" s="632"/>
      <c r="O35" s="632"/>
      <c r="P35" s="632"/>
      <c r="Q35" s="633"/>
      <c r="R35" s="634">
        <v>1136155</v>
      </c>
      <c r="S35" s="635"/>
      <c r="T35" s="635"/>
      <c r="U35" s="635"/>
      <c r="V35" s="635"/>
      <c r="W35" s="635"/>
      <c r="X35" s="635"/>
      <c r="Y35" s="636"/>
      <c r="Z35" s="672">
        <v>4.5999999999999996</v>
      </c>
      <c r="AA35" s="672"/>
      <c r="AB35" s="672"/>
      <c r="AC35" s="672"/>
      <c r="AD35" s="673" t="s">
        <v>245</v>
      </c>
      <c r="AE35" s="673"/>
      <c r="AF35" s="673"/>
      <c r="AG35" s="673"/>
      <c r="AH35" s="673"/>
      <c r="AI35" s="673"/>
      <c r="AJ35" s="673"/>
      <c r="AK35" s="673"/>
      <c r="AL35" s="637" t="s">
        <v>245</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283783</v>
      </c>
      <c r="CS35" s="647"/>
      <c r="CT35" s="647"/>
      <c r="CU35" s="647"/>
      <c r="CV35" s="647"/>
      <c r="CW35" s="647"/>
      <c r="CX35" s="647"/>
      <c r="CY35" s="648"/>
      <c r="CZ35" s="637">
        <v>1.2</v>
      </c>
      <c r="DA35" s="649"/>
      <c r="DB35" s="649"/>
      <c r="DC35" s="650"/>
      <c r="DD35" s="640">
        <v>158911</v>
      </c>
      <c r="DE35" s="647"/>
      <c r="DF35" s="647"/>
      <c r="DG35" s="647"/>
      <c r="DH35" s="647"/>
      <c r="DI35" s="647"/>
      <c r="DJ35" s="647"/>
      <c r="DK35" s="648"/>
      <c r="DL35" s="640">
        <v>158911</v>
      </c>
      <c r="DM35" s="647"/>
      <c r="DN35" s="647"/>
      <c r="DO35" s="647"/>
      <c r="DP35" s="647"/>
      <c r="DQ35" s="647"/>
      <c r="DR35" s="647"/>
      <c r="DS35" s="647"/>
      <c r="DT35" s="647"/>
      <c r="DU35" s="647"/>
      <c r="DV35" s="648"/>
      <c r="DW35" s="637">
        <v>1.2</v>
      </c>
      <c r="DX35" s="649"/>
      <c r="DY35" s="649"/>
      <c r="DZ35" s="649"/>
      <c r="EA35" s="649"/>
      <c r="EB35" s="649"/>
      <c r="EC35" s="661"/>
    </row>
    <row r="36" spans="2:133" ht="11.25" customHeight="1" x14ac:dyDescent="0.15">
      <c r="B36" s="631" t="s">
        <v>327</v>
      </c>
      <c r="C36" s="632"/>
      <c r="D36" s="632"/>
      <c r="E36" s="632"/>
      <c r="F36" s="632"/>
      <c r="G36" s="632"/>
      <c r="H36" s="632"/>
      <c r="I36" s="632"/>
      <c r="J36" s="632"/>
      <c r="K36" s="632"/>
      <c r="L36" s="632"/>
      <c r="M36" s="632"/>
      <c r="N36" s="632"/>
      <c r="O36" s="632"/>
      <c r="P36" s="632"/>
      <c r="Q36" s="633"/>
      <c r="R36" s="634">
        <v>1456669</v>
      </c>
      <c r="S36" s="635"/>
      <c r="T36" s="635"/>
      <c r="U36" s="635"/>
      <c r="V36" s="635"/>
      <c r="W36" s="635"/>
      <c r="X36" s="635"/>
      <c r="Y36" s="636"/>
      <c r="Z36" s="672">
        <v>5.9</v>
      </c>
      <c r="AA36" s="672"/>
      <c r="AB36" s="672"/>
      <c r="AC36" s="672"/>
      <c r="AD36" s="673" t="s">
        <v>129</v>
      </c>
      <c r="AE36" s="673"/>
      <c r="AF36" s="673"/>
      <c r="AG36" s="673"/>
      <c r="AH36" s="673"/>
      <c r="AI36" s="673"/>
      <c r="AJ36" s="673"/>
      <c r="AK36" s="673"/>
      <c r="AL36" s="637" t="s">
        <v>129</v>
      </c>
      <c r="AM36" s="638"/>
      <c r="AN36" s="638"/>
      <c r="AO36" s="674"/>
      <c r="AP36" s="216"/>
      <c r="AQ36" s="683" t="s">
        <v>328</v>
      </c>
      <c r="AR36" s="684"/>
      <c r="AS36" s="684"/>
      <c r="AT36" s="684"/>
      <c r="AU36" s="684"/>
      <c r="AV36" s="684"/>
      <c r="AW36" s="684"/>
      <c r="AX36" s="684"/>
      <c r="AY36" s="685"/>
      <c r="AZ36" s="689">
        <v>2690446</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7319</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2806154</v>
      </c>
      <c r="CS36" s="635"/>
      <c r="CT36" s="635"/>
      <c r="CU36" s="635"/>
      <c r="CV36" s="635"/>
      <c r="CW36" s="635"/>
      <c r="CX36" s="635"/>
      <c r="CY36" s="636"/>
      <c r="CZ36" s="637">
        <v>12.2</v>
      </c>
      <c r="DA36" s="649"/>
      <c r="DB36" s="649"/>
      <c r="DC36" s="650"/>
      <c r="DD36" s="640">
        <v>2489700</v>
      </c>
      <c r="DE36" s="635"/>
      <c r="DF36" s="635"/>
      <c r="DG36" s="635"/>
      <c r="DH36" s="635"/>
      <c r="DI36" s="635"/>
      <c r="DJ36" s="635"/>
      <c r="DK36" s="636"/>
      <c r="DL36" s="640">
        <v>1958403</v>
      </c>
      <c r="DM36" s="635"/>
      <c r="DN36" s="635"/>
      <c r="DO36" s="635"/>
      <c r="DP36" s="635"/>
      <c r="DQ36" s="635"/>
      <c r="DR36" s="635"/>
      <c r="DS36" s="635"/>
      <c r="DT36" s="635"/>
      <c r="DU36" s="635"/>
      <c r="DV36" s="636"/>
      <c r="DW36" s="637">
        <v>14.4</v>
      </c>
      <c r="DX36" s="649"/>
      <c r="DY36" s="649"/>
      <c r="DZ36" s="649"/>
      <c r="EA36" s="649"/>
      <c r="EB36" s="649"/>
      <c r="EC36" s="661"/>
    </row>
    <row r="37" spans="2:133" ht="11.25" customHeight="1" x14ac:dyDescent="0.15">
      <c r="B37" s="631" t="s">
        <v>331</v>
      </c>
      <c r="C37" s="632"/>
      <c r="D37" s="632"/>
      <c r="E37" s="632"/>
      <c r="F37" s="632"/>
      <c r="G37" s="632"/>
      <c r="H37" s="632"/>
      <c r="I37" s="632"/>
      <c r="J37" s="632"/>
      <c r="K37" s="632"/>
      <c r="L37" s="632"/>
      <c r="M37" s="632"/>
      <c r="N37" s="632"/>
      <c r="O37" s="632"/>
      <c r="P37" s="632"/>
      <c r="Q37" s="633"/>
      <c r="R37" s="634">
        <v>419920</v>
      </c>
      <c r="S37" s="635"/>
      <c r="T37" s="635"/>
      <c r="U37" s="635"/>
      <c r="V37" s="635"/>
      <c r="W37" s="635"/>
      <c r="X37" s="635"/>
      <c r="Y37" s="636"/>
      <c r="Z37" s="672">
        <v>1.7</v>
      </c>
      <c r="AA37" s="672"/>
      <c r="AB37" s="672"/>
      <c r="AC37" s="672"/>
      <c r="AD37" s="673">
        <v>159</v>
      </c>
      <c r="AE37" s="673"/>
      <c r="AF37" s="673"/>
      <c r="AG37" s="673"/>
      <c r="AH37" s="673"/>
      <c r="AI37" s="673"/>
      <c r="AJ37" s="673"/>
      <c r="AK37" s="673"/>
      <c r="AL37" s="637">
        <v>0</v>
      </c>
      <c r="AM37" s="638"/>
      <c r="AN37" s="638"/>
      <c r="AO37" s="674"/>
      <c r="AQ37" s="667" t="s">
        <v>332</v>
      </c>
      <c r="AR37" s="668"/>
      <c r="AS37" s="668"/>
      <c r="AT37" s="668"/>
      <c r="AU37" s="668"/>
      <c r="AV37" s="668"/>
      <c r="AW37" s="668"/>
      <c r="AX37" s="668"/>
      <c r="AY37" s="669"/>
      <c r="AZ37" s="634">
        <v>355434</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4024</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1075635</v>
      </c>
      <c r="CS37" s="647"/>
      <c r="CT37" s="647"/>
      <c r="CU37" s="647"/>
      <c r="CV37" s="647"/>
      <c r="CW37" s="647"/>
      <c r="CX37" s="647"/>
      <c r="CY37" s="648"/>
      <c r="CZ37" s="637">
        <v>4.7</v>
      </c>
      <c r="DA37" s="649"/>
      <c r="DB37" s="649"/>
      <c r="DC37" s="650"/>
      <c r="DD37" s="640">
        <v>1075633</v>
      </c>
      <c r="DE37" s="647"/>
      <c r="DF37" s="647"/>
      <c r="DG37" s="647"/>
      <c r="DH37" s="647"/>
      <c r="DI37" s="647"/>
      <c r="DJ37" s="647"/>
      <c r="DK37" s="648"/>
      <c r="DL37" s="640">
        <v>1054629</v>
      </c>
      <c r="DM37" s="647"/>
      <c r="DN37" s="647"/>
      <c r="DO37" s="647"/>
      <c r="DP37" s="647"/>
      <c r="DQ37" s="647"/>
      <c r="DR37" s="647"/>
      <c r="DS37" s="647"/>
      <c r="DT37" s="647"/>
      <c r="DU37" s="647"/>
      <c r="DV37" s="648"/>
      <c r="DW37" s="637">
        <v>7.8</v>
      </c>
      <c r="DX37" s="649"/>
      <c r="DY37" s="649"/>
      <c r="DZ37" s="649"/>
      <c r="EA37" s="649"/>
      <c r="EB37" s="649"/>
      <c r="EC37" s="661"/>
    </row>
    <row r="38" spans="2:133" ht="11.25" customHeight="1" x14ac:dyDescent="0.15">
      <c r="B38" s="631" t="s">
        <v>335</v>
      </c>
      <c r="C38" s="632"/>
      <c r="D38" s="632"/>
      <c r="E38" s="632"/>
      <c r="F38" s="632"/>
      <c r="G38" s="632"/>
      <c r="H38" s="632"/>
      <c r="I38" s="632"/>
      <c r="J38" s="632"/>
      <c r="K38" s="632"/>
      <c r="L38" s="632"/>
      <c r="M38" s="632"/>
      <c r="N38" s="632"/>
      <c r="O38" s="632"/>
      <c r="P38" s="632"/>
      <c r="Q38" s="633"/>
      <c r="R38" s="634">
        <v>1279600</v>
      </c>
      <c r="S38" s="635"/>
      <c r="T38" s="635"/>
      <c r="U38" s="635"/>
      <c r="V38" s="635"/>
      <c r="W38" s="635"/>
      <c r="X38" s="635"/>
      <c r="Y38" s="636"/>
      <c r="Z38" s="672">
        <v>5.2</v>
      </c>
      <c r="AA38" s="672"/>
      <c r="AB38" s="672"/>
      <c r="AC38" s="672"/>
      <c r="AD38" s="673" t="s">
        <v>129</v>
      </c>
      <c r="AE38" s="673"/>
      <c r="AF38" s="673"/>
      <c r="AG38" s="673"/>
      <c r="AH38" s="673"/>
      <c r="AI38" s="673"/>
      <c r="AJ38" s="673"/>
      <c r="AK38" s="673"/>
      <c r="AL38" s="637" t="s">
        <v>129</v>
      </c>
      <c r="AM38" s="638"/>
      <c r="AN38" s="638"/>
      <c r="AO38" s="674"/>
      <c r="AQ38" s="667" t="s">
        <v>336</v>
      </c>
      <c r="AR38" s="668"/>
      <c r="AS38" s="668"/>
      <c r="AT38" s="668"/>
      <c r="AU38" s="668"/>
      <c r="AV38" s="668"/>
      <c r="AW38" s="668"/>
      <c r="AX38" s="668"/>
      <c r="AY38" s="669"/>
      <c r="AZ38" s="634">
        <v>297621</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10468</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2191078</v>
      </c>
      <c r="CS38" s="635"/>
      <c r="CT38" s="635"/>
      <c r="CU38" s="635"/>
      <c r="CV38" s="635"/>
      <c r="CW38" s="635"/>
      <c r="CX38" s="635"/>
      <c r="CY38" s="636"/>
      <c r="CZ38" s="637">
        <v>9.6</v>
      </c>
      <c r="DA38" s="649"/>
      <c r="DB38" s="649"/>
      <c r="DC38" s="650"/>
      <c r="DD38" s="640">
        <v>1780040</v>
      </c>
      <c r="DE38" s="635"/>
      <c r="DF38" s="635"/>
      <c r="DG38" s="635"/>
      <c r="DH38" s="635"/>
      <c r="DI38" s="635"/>
      <c r="DJ38" s="635"/>
      <c r="DK38" s="636"/>
      <c r="DL38" s="640">
        <v>1715306</v>
      </c>
      <c r="DM38" s="635"/>
      <c r="DN38" s="635"/>
      <c r="DO38" s="635"/>
      <c r="DP38" s="635"/>
      <c r="DQ38" s="635"/>
      <c r="DR38" s="635"/>
      <c r="DS38" s="635"/>
      <c r="DT38" s="635"/>
      <c r="DU38" s="635"/>
      <c r="DV38" s="636"/>
      <c r="DW38" s="637">
        <v>12.6</v>
      </c>
      <c r="DX38" s="649"/>
      <c r="DY38" s="649"/>
      <c r="DZ38" s="649"/>
      <c r="EA38" s="649"/>
      <c r="EB38" s="649"/>
      <c r="EC38" s="661"/>
    </row>
    <row r="39" spans="2:133" ht="11.25" customHeight="1" x14ac:dyDescent="0.15">
      <c r="B39" s="631" t="s">
        <v>339</v>
      </c>
      <c r="C39" s="632"/>
      <c r="D39" s="632"/>
      <c r="E39" s="632"/>
      <c r="F39" s="632"/>
      <c r="G39" s="632"/>
      <c r="H39" s="632"/>
      <c r="I39" s="632"/>
      <c r="J39" s="632"/>
      <c r="K39" s="632"/>
      <c r="L39" s="632"/>
      <c r="M39" s="632"/>
      <c r="N39" s="632"/>
      <c r="O39" s="632"/>
      <c r="P39" s="632"/>
      <c r="Q39" s="633"/>
      <c r="R39" s="634" t="s">
        <v>129</v>
      </c>
      <c r="S39" s="635"/>
      <c r="T39" s="635"/>
      <c r="U39" s="635"/>
      <c r="V39" s="635"/>
      <c r="W39" s="635"/>
      <c r="X39" s="635"/>
      <c r="Y39" s="636"/>
      <c r="Z39" s="672" t="s">
        <v>245</v>
      </c>
      <c r="AA39" s="672"/>
      <c r="AB39" s="672"/>
      <c r="AC39" s="672"/>
      <c r="AD39" s="673" t="s">
        <v>129</v>
      </c>
      <c r="AE39" s="673"/>
      <c r="AF39" s="673"/>
      <c r="AG39" s="673"/>
      <c r="AH39" s="673"/>
      <c r="AI39" s="673"/>
      <c r="AJ39" s="673"/>
      <c r="AK39" s="673"/>
      <c r="AL39" s="637" t="s">
        <v>129</v>
      </c>
      <c r="AM39" s="638"/>
      <c r="AN39" s="638"/>
      <c r="AO39" s="674"/>
      <c r="AQ39" s="667" t="s">
        <v>340</v>
      </c>
      <c r="AR39" s="668"/>
      <c r="AS39" s="668"/>
      <c r="AT39" s="668"/>
      <c r="AU39" s="668"/>
      <c r="AV39" s="668"/>
      <c r="AW39" s="668"/>
      <c r="AX39" s="668"/>
      <c r="AY39" s="669"/>
      <c r="AZ39" s="634" t="s">
        <v>129</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17242</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665449</v>
      </c>
      <c r="CS39" s="647"/>
      <c r="CT39" s="647"/>
      <c r="CU39" s="647"/>
      <c r="CV39" s="647"/>
      <c r="CW39" s="647"/>
      <c r="CX39" s="647"/>
      <c r="CY39" s="648"/>
      <c r="CZ39" s="637">
        <v>2.9</v>
      </c>
      <c r="DA39" s="649"/>
      <c r="DB39" s="649"/>
      <c r="DC39" s="650"/>
      <c r="DD39" s="640">
        <v>652399</v>
      </c>
      <c r="DE39" s="647"/>
      <c r="DF39" s="647"/>
      <c r="DG39" s="647"/>
      <c r="DH39" s="647"/>
      <c r="DI39" s="647"/>
      <c r="DJ39" s="647"/>
      <c r="DK39" s="648"/>
      <c r="DL39" s="640" t="s">
        <v>129</v>
      </c>
      <c r="DM39" s="647"/>
      <c r="DN39" s="647"/>
      <c r="DO39" s="647"/>
      <c r="DP39" s="647"/>
      <c r="DQ39" s="647"/>
      <c r="DR39" s="647"/>
      <c r="DS39" s="647"/>
      <c r="DT39" s="647"/>
      <c r="DU39" s="647"/>
      <c r="DV39" s="648"/>
      <c r="DW39" s="637" t="s">
        <v>129</v>
      </c>
      <c r="DX39" s="649"/>
      <c r="DY39" s="649"/>
      <c r="DZ39" s="649"/>
      <c r="EA39" s="649"/>
      <c r="EB39" s="649"/>
      <c r="EC39" s="661"/>
    </row>
    <row r="40" spans="2:133" ht="11.25" customHeight="1" x14ac:dyDescent="0.15">
      <c r="B40" s="631" t="s">
        <v>343</v>
      </c>
      <c r="C40" s="632"/>
      <c r="D40" s="632"/>
      <c r="E40" s="632"/>
      <c r="F40" s="632"/>
      <c r="G40" s="632"/>
      <c r="H40" s="632"/>
      <c r="I40" s="632"/>
      <c r="J40" s="632"/>
      <c r="K40" s="632"/>
      <c r="L40" s="632"/>
      <c r="M40" s="632"/>
      <c r="N40" s="632"/>
      <c r="O40" s="632"/>
      <c r="P40" s="632"/>
      <c r="Q40" s="633"/>
      <c r="R40" s="634">
        <v>196000</v>
      </c>
      <c r="S40" s="635"/>
      <c r="T40" s="635"/>
      <c r="U40" s="635"/>
      <c r="V40" s="635"/>
      <c r="W40" s="635"/>
      <c r="X40" s="635"/>
      <c r="Y40" s="636"/>
      <c r="Z40" s="672">
        <v>0.8</v>
      </c>
      <c r="AA40" s="672"/>
      <c r="AB40" s="672"/>
      <c r="AC40" s="672"/>
      <c r="AD40" s="673" t="s">
        <v>129</v>
      </c>
      <c r="AE40" s="673"/>
      <c r="AF40" s="673"/>
      <c r="AG40" s="673"/>
      <c r="AH40" s="673"/>
      <c r="AI40" s="673"/>
      <c r="AJ40" s="673"/>
      <c r="AK40" s="673"/>
      <c r="AL40" s="637" t="s">
        <v>245</v>
      </c>
      <c r="AM40" s="638"/>
      <c r="AN40" s="638"/>
      <c r="AO40" s="674"/>
      <c r="AQ40" s="667" t="s">
        <v>344</v>
      </c>
      <c r="AR40" s="668"/>
      <c r="AS40" s="668"/>
      <c r="AT40" s="668"/>
      <c r="AU40" s="668"/>
      <c r="AV40" s="668"/>
      <c r="AW40" s="668"/>
      <c r="AX40" s="668"/>
      <c r="AY40" s="669"/>
      <c r="AZ40" s="634" t="s">
        <v>129</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108</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53848</v>
      </c>
      <c r="CS40" s="635"/>
      <c r="CT40" s="635"/>
      <c r="CU40" s="635"/>
      <c r="CV40" s="635"/>
      <c r="CW40" s="635"/>
      <c r="CX40" s="635"/>
      <c r="CY40" s="636"/>
      <c r="CZ40" s="637">
        <v>0.2</v>
      </c>
      <c r="DA40" s="649"/>
      <c r="DB40" s="649"/>
      <c r="DC40" s="650"/>
      <c r="DD40" s="640">
        <v>45848</v>
      </c>
      <c r="DE40" s="635"/>
      <c r="DF40" s="635"/>
      <c r="DG40" s="635"/>
      <c r="DH40" s="635"/>
      <c r="DI40" s="635"/>
      <c r="DJ40" s="635"/>
      <c r="DK40" s="636"/>
      <c r="DL40" s="640" t="s">
        <v>129</v>
      </c>
      <c r="DM40" s="635"/>
      <c r="DN40" s="635"/>
      <c r="DO40" s="635"/>
      <c r="DP40" s="635"/>
      <c r="DQ40" s="635"/>
      <c r="DR40" s="635"/>
      <c r="DS40" s="635"/>
      <c r="DT40" s="635"/>
      <c r="DU40" s="635"/>
      <c r="DV40" s="636"/>
      <c r="DW40" s="637" t="s">
        <v>129</v>
      </c>
      <c r="DX40" s="649"/>
      <c r="DY40" s="649"/>
      <c r="DZ40" s="649"/>
      <c r="EA40" s="649"/>
      <c r="EB40" s="649"/>
      <c r="EC40" s="661"/>
    </row>
    <row r="41" spans="2:133" ht="11.25" customHeight="1" x14ac:dyDescent="0.15">
      <c r="B41" s="615" t="s">
        <v>348</v>
      </c>
      <c r="C41" s="616"/>
      <c r="D41" s="616"/>
      <c r="E41" s="616"/>
      <c r="F41" s="616"/>
      <c r="G41" s="616"/>
      <c r="H41" s="616"/>
      <c r="I41" s="616"/>
      <c r="J41" s="616"/>
      <c r="K41" s="616"/>
      <c r="L41" s="616"/>
      <c r="M41" s="616"/>
      <c r="N41" s="616"/>
      <c r="O41" s="616"/>
      <c r="P41" s="616"/>
      <c r="Q41" s="617"/>
      <c r="R41" s="618">
        <v>24604614</v>
      </c>
      <c r="S41" s="659"/>
      <c r="T41" s="659"/>
      <c r="U41" s="659"/>
      <c r="V41" s="659"/>
      <c r="W41" s="659"/>
      <c r="X41" s="659"/>
      <c r="Y41" s="662"/>
      <c r="Z41" s="663">
        <v>100</v>
      </c>
      <c r="AA41" s="663"/>
      <c r="AB41" s="663"/>
      <c r="AC41" s="663"/>
      <c r="AD41" s="664">
        <v>13367790</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466355</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245</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129</v>
      </c>
      <c r="CS41" s="647"/>
      <c r="CT41" s="647"/>
      <c r="CU41" s="647"/>
      <c r="CV41" s="647"/>
      <c r="CW41" s="647"/>
      <c r="CX41" s="647"/>
      <c r="CY41" s="648"/>
      <c r="CZ41" s="637" t="s">
        <v>245</v>
      </c>
      <c r="DA41" s="649"/>
      <c r="DB41" s="649"/>
      <c r="DC41" s="650"/>
      <c r="DD41" s="640" t="s">
        <v>129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352</v>
      </c>
      <c r="AR42" s="680"/>
      <c r="AS42" s="680"/>
      <c r="AT42" s="680"/>
      <c r="AU42" s="680"/>
      <c r="AV42" s="680"/>
      <c r="AW42" s="680"/>
      <c r="AX42" s="680"/>
      <c r="AY42" s="681"/>
      <c r="AZ42" s="618">
        <v>1571036</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246</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3110287</v>
      </c>
      <c r="CS42" s="647"/>
      <c r="CT42" s="647"/>
      <c r="CU42" s="647"/>
      <c r="CV42" s="647"/>
      <c r="CW42" s="647"/>
      <c r="CX42" s="647"/>
      <c r="CY42" s="648"/>
      <c r="CZ42" s="637">
        <v>13.6</v>
      </c>
      <c r="DA42" s="649"/>
      <c r="DB42" s="649"/>
      <c r="DC42" s="650"/>
      <c r="DD42" s="640">
        <v>922064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355</v>
      </c>
      <c r="CD43" s="631" t="s">
        <v>356</v>
      </c>
      <c r="CE43" s="632"/>
      <c r="CF43" s="632"/>
      <c r="CG43" s="632"/>
      <c r="CH43" s="632"/>
      <c r="CI43" s="632"/>
      <c r="CJ43" s="632"/>
      <c r="CK43" s="632"/>
      <c r="CL43" s="632"/>
      <c r="CM43" s="632"/>
      <c r="CN43" s="632"/>
      <c r="CO43" s="632"/>
      <c r="CP43" s="632"/>
      <c r="CQ43" s="633"/>
      <c r="CR43" s="634">
        <v>121009</v>
      </c>
      <c r="CS43" s="647"/>
      <c r="CT43" s="647"/>
      <c r="CU43" s="647"/>
      <c r="CV43" s="647"/>
      <c r="CW43" s="647"/>
      <c r="CX43" s="647"/>
      <c r="CY43" s="648"/>
      <c r="CZ43" s="637">
        <v>0.5</v>
      </c>
      <c r="DA43" s="649"/>
      <c r="DB43" s="649"/>
      <c r="DC43" s="650"/>
      <c r="DD43" s="640">
        <v>116192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358</v>
      </c>
      <c r="CG44" s="632"/>
      <c r="CH44" s="632"/>
      <c r="CI44" s="632"/>
      <c r="CJ44" s="632"/>
      <c r="CK44" s="632"/>
      <c r="CL44" s="632"/>
      <c r="CM44" s="632"/>
      <c r="CN44" s="632"/>
      <c r="CO44" s="632"/>
      <c r="CP44" s="632"/>
      <c r="CQ44" s="633"/>
      <c r="CR44" s="634">
        <v>3110287</v>
      </c>
      <c r="CS44" s="635"/>
      <c r="CT44" s="635"/>
      <c r="CU44" s="635"/>
      <c r="CV44" s="635"/>
      <c r="CW44" s="635"/>
      <c r="CX44" s="635"/>
      <c r="CY44" s="636"/>
      <c r="CZ44" s="637">
        <v>13.6</v>
      </c>
      <c r="DA44" s="638"/>
      <c r="DB44" s="638"/>
      <c r="DC44" s="639"/>
      <c r="DD44" s="640">
        <v>922064</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997827</v>
      </c>
      <c r="CS45" s="647"/>
      <c r="CT45" s="647"/>
      <c r="CU45" s="647"/>
      <c r="CV45" s="647"/>
      <c r="CW45" s="647"/>
      <c r="CX45" s="647"/>
      <c r="CY45" s="648"/>
      <c r="CZ45" s="637">
        <v>4.4000000000000004</v>
      </c>
      <c r="DA45" s="649"/>
      <c r="DB45" s="649"/>
      <c r="DC45" s="650"/>
      <c r="DD45" s="640">
        <v>70231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361</v>
      </c>
      <c r="CG46" s="632"/>
      <c r="CH46" s="632"/>
      <c r="CI46" s="632"/>
      <c r="CJ46" s="632"/>
      <c r="CK46" s="632"/>
      <c r="CL46" s="632"/>
      <c r="CM46" s="632"/>
      <c r="CN46" s="632"/>
      <c r="CO46" s="632"/>
      <c r="CP46" s="632"/>
      <c r="CQ46" s="633"/>
      <c r="CR46" s="634">
        <v>2103160</v>
      </c>
      <c r="CS46" s="635"/>
      <c r="CT46" s="635"/>
      <c r="CU46" s="635"/>
      <c r="CV46" s="635"/>
      <c r="CW46" s="635"/>
      <c r="CX46" s="635"/>
      <c r="CY46" s="636"/>
      <c r="CZ46" s="637">
        <v>9.1999999999999993</v>
      </c>
      <c r="DA46" s="638"/>
      <c r="DB46" s="638"/>
      <c r="DC46" s="639"/>
      <c r="DD46" s="640">
        <v>842533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362</v>
      </c>
      <c r="CG47" s="632"/>
      <c r="CH47" s="632"/>
      <c r="CI47" s="632"/>
      <c r="CJ47" s="632"/>
      <c r="CK47" s="632"/>
      <c r="CL47" s="632"/>
      <c r="CM47" s="632"/>
      <c r="CN47" s="632"/>
      <c r="CO47" s="632"/>
      <c r="CP47" s="632"/>
      <c r="CQ47" s="633"/>
      <c r="CR47" s="634" t="s">
        <v>129</v>
      </c>
      <c r="CS47" s="647"/>
      <c r="CT47" s="647"/>
      <c r="CU47" s="647"/>
      <c r="CV47" s="647"/>
      <c r="CW47" s="647"/>
      <c r="CX47" s="647"/>
      <c r="CY47" s="648"/>
      <c r="CZ47" s="637" t="s">
        <v>129</v>
      </c>
      <c r="DA47" s="649"/>
      <c r="DB47" s="649"/>
      <c r="DC47" s="650"/>
      <c r="DD47" s="640" t="s">
        <v>245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363</v>
      </c>
      <c r="CG48" s="632"/>
      <c r="CH48" s="632"/>
      <c r="CI48" s="632"/>
      <c r="CJ48" s="632"/>
      <c r="CK48" s="632"/>
      <c r="CL48" s="632"/>
      <c r="CM48" s="632"/>
      <c r="CN48" s="632"/>
      <c r="CO48" s="632"/>
      <c r="CP48" s="632"/>
      <c r="CQ48" s="633"/>
      <c r="CR48" s="634" t="s">
        <v>129</v>
      </c>
      <c r="CS48" s="635"/>
      <c r="CT48" s="635"/>
      <c r="CU48" s="635"/>
      <c r="CV48" s="635"/>
      <c r="CW48" s="635"/>
      <c r="CX48" s="635"/>
      <c r="CY48" s="636"/>
      <c r="CZ48" s="637" t="s">
        <v>129</v>
      </c>
      <c r="DA48" s="638"/>
      <c r="DB48" s="638"/>
      <c r="DC48" s="639"/>
      <c r="DD48" s="640" t="s">
        <v>129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364</v>
      </c>
      <c r="CE49" s="616"/>
      <c r="CF49" s="616"/>
      <c r="CG49" s="616"/>
      <c r="CH49" s="616"/>
      <c r="CI49" s="616"/>
      <c r="CJ49" s="616"/>
      <c r="CK49" s="616"/>
      <c r="CL49" s="616"/>
      <c r="CM49" s="616"/>
      <c r="CN49" s="616"/>
      <c r="CO49" s="616"/>
      <c r="CP49" s="616"/>
      <c r="CQ49" s="617"/>
      <c r="CR49" s="618">
        <v>22925572</v>
      </c>
      <c r="CS49" s="619"/>
      <c r="CT49" s="619"/>
      <c r="CU49" s="619"/>
      <c r="CV49" s="619"/>
      <c r="CW49" s="619"/>
      <c r="CX49" s="619"/>
      <c r="CY49" s="620"/>
      <c r="CZ49" s="621">
        <v>100</v>
      </c>
      <c r="DA49" s="622"/>
      <c r="DB49" s="622"/>
      <c r="DC49" s="623"/>
      <c r="DD49" s="624">
        <v>15203687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Pma1Yc+fNWY+GQcuGDi2ONdZU42E3hSvoWwGaeMv4jJ8S731rlFJV1ZkWWmFlfNXTfs9v4WpD8ykeAxQoEc8gw==" saltValue="lDE4mBHanI4WLMDPb3/X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387</v>
      </c>
      <c r="C7" s="1061"/>
      <c r="D7" s="1061"/>
      <c r="E7" s="1061"/>
      <c r="F7" s="1061"/>
      <c r="G7" s="1061"/>
      <c r="H7" s="1061"/>
      <c r="I7" s="1061"/>
      <c r="J7" s="1061"/>
      <c r="K7" s="1061"/>
      <c r="L7" s="1061"/>
      <c r="M7" s="1061"/>
      <c r="N7" s="1061"/>
      <c r="O7" s="1061"/>
      <c r="P7" s="1062"/>
      <c r="Q7" s="1115">
        <v>24619</v>
      </c>
      <c r="R7" s="1116"/>
      <c r="S7" s="1116"/>
      <c r="T7" s="1116"/>
      <c r="U7" s="1116"/>
      <c r="V7" s="1116">
        <v>22940</v>
      </c>
      <c r="W7" s="1116"/>
      <c r="X7" s="1116"/>
      <c r="Y7" s="1116"/>
      <c r="Z7" s="1116"/>
      <c r="AA7" s="1116">
        <v>1679</v>
      </c>
      <c r="AB7" s="1116"/>
      <c r="AC7" s="1116"/>
      <c r="AD7" s="1116"/>
      <c r="AE7" s="1117"/>
      <c r="AF7" s="1118">
        <v>1232</v>
      </c>
      <c r="AG7" s="1119"/>
      <c r="AH7" s="1119"/>
      <c r="AI7" s="1119"/>
      <c r="AJ7" s="1120"/>
      <c r="AK7" s="1121">
        <v>1136</v>
      </c>
      <c r="AL7" s="1122"/>
      <c r="AM7" s="1122"/>
      <c r="AN7" s="1122"/>
      <c r="AO7" s="1122"/>
      <c r="AP7" s="1122">
        <v>22317</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5</v>
      </c>
      <c r="CI7" s="1110"/>
      <c r="CJ7" s="1110"/>
      <c r="CK7" s="1110"/>
      <c r="CL7" s="1111"/>
      <c r="CM7" s="1109">
        <v>118</v>
      </c>
      <c r="CN7" s="1110"/>
      <c r="CO7" s="1110"/>
      <c r="CP7" s="1110"/>
      <c r="CQ7" s="1111"/>
      <c r="CR7" s="1109">
        <v>100</v>
      </c>
      <c r="CS7" s="1110"/>
      <c r="CT7" s="1110"/>
      <c r="CU7" s="1110"/>
      <c r="CV7" s="1111"/>
      <c r="CW7" s="1109" t="s">
        <v>578</v>
      </c>
      <c r="CX7" s="1110"/>
      <c r="CY7" s="1110"/>
      <c r="CZ7" s="1110"/>
      <c r="DA7" s="1111"/>
      <c r="DB7" s="1109" t="s">
        <v>579</v>
      </c>
      <c r="DC7" s="1110"/>
      <c r="DD7" s="1110"/>
      <c r="DE7" s="1110"/>
      <c r="DF7" s="1111"/>
      <c r="DG7" s="1109" t="s">
        <v>578</v>
      </c>
      <c r="DH7" s="1110"/>
      <c r="DI7" s="1110"/>
      <c r="DJ7" s="1110"/>
      <c r="DK7" s="1111"/>
      <c r="DL7" s="1109" t="s">
        <v>576</v>
      </c>
      <c r="DM7" s="1110"/>
      <c r="DN7" s="1110"/>
      <c r="DO7" s="1110"/>
      <c r="DP7" s="1111"/>
      <c r="DQ7" s="1109" t="s">
        <v>579</v>
      </c>
      <c r="DR7" s="1110"/>
      <c r="DS7" s="1110"/>
      <c r="DT7" s="1110"/>
      <c r="DU7" s="1111"/>
      <c r="DV7" s="1112"/>
      <c r="DW7" s="1113"/>
      <c r="DX7" s="1113"/>
      <c r="DY7" s="1113"/>
      <c r="DZ7" s="1114"/>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388</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389</v>
      </c>
      <c r="B23" s="950" t="s">
        <v>390</v>
      </c>
      <c r="C23" s="951"/>
      <c r="D23" s="951"/>
      <c r="E23" s="951"/>
      <c r="F23" s="951"/>
      <c r="G23" s="951"/>
      <c r="H23" s="951"/>
      <c r="I23" s="951"/>
      <c r="J23" s="951"/>
      <c r="K23" s="951"/>
      <c r="L23" s="951"/>
      <c r="M23" s="951"/>
      <c r="N23" s="951"/>
      <c r="O23" s="951"/>
      <c r="P23" s="961"/>
      <c r="Q23" s="1080">
        <v>24605</v>
      </c>
      <c r="R23" s="1074"/>
      <c r="S23" s="1074"/>
      <c r="T23" s="1074"/>
      <c r="U23" s="1074"/>
      <c r="V23" s="1074">
        <v>22926</v>
      </c>
      <c r="W23" s="1074"/>
      <c r="X23" s="1074"/>
      <c r="Y23" s="1074"/>
      <c r="Z23" s="1074"/>
      <c r="AA23" s="1074">
        <v>1679</v>
      </c>
      <c r="AB23" s="1074"/>
      <c r="AC23" s="1074"/>
      <c r="AD23" s="1074"/>
      <c r="AE23" s="1081"/>
      <c r="AF23" s="1082">
        <v>1232</v>
      </c>
      <c r="AG23" s="1074"/>
      <c r="AH23" s="1074"/>
      <c r="AI23" s="1074"/>
      <c r="AJ23" s="1083"/>
      <c r="AK23" s="1084"/>
      <c r="AL23" s="1085"/>
      <c r="AM23" s="1085"/>
      <c r="AN23" s="1085"/>
      <c r="AO23" s="1085"/>
      <c r="AP23" s="1074">
        <v>22317</v>
      </c>
      <c r="AQ23" s="1074"/>
      <c r="AR23" s="1074"/>
      <c r="AS23" s="1074"/>
      <c r="AT23" s="1074"/>
      <c r="AU23" s="1075"/>
      <c r="AV23" s="1075"/>
      <c r="AW23" s="1075"/>
      <c r="AX23" s="1075"/>
      <c r="AY23" s="1076"/>
      <c r="AZ23" s="1077" t="s">
        <v>391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370</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402</v>
      </c>
      <c r="C28" s="1061"/>
      <c r="D28" s="1061"/>
      <c r="E28" s="1061"/>
      <c r="F28" s="1061"/>
      <c r="G28" s="1061"/>
      <c r="H28" s="1061"/>
      <c r="I28" s="1061"/>
      <c r="J28" s="1061"/>
      <c r="K28" s="1061"/>
      <c r="L28" s="1061"/>
      <c r="M28" s="1061"/>
      <c r="N28" s="1061"/>
      <c r="O28" s="1061"/>
      <c r="P28" s="1062"/>
      <c r="Q28" s="1063">
        <v>6940</v>
      </c>
      <c r="R28" s="1064"/>
      <c r="S28" s="1064"/>
      <c r="T28" s="1064"/>
      <c r="U28" s="1064"/>
      <c r="V28" s="1064">
        <v>6933</v>
      </c>
      <c r="W28" s="1064"/>
      <c r="X28" s="1064"/>
      <c r="Y28" s="1064"/>
      <c r="Z28" s="1064"/>
      <c r="AA28" s="1064">
        <v>7</v>
      </c>
      <c r="AB28" s="1064"/>
      <c r="AC28" s="1064"/>
      <c r="AD28" s="1064"/>
      <c r="AE28" s="1065"/>
      <c r="AF28" s="1066">
        <v>7</v>
      </c>
      <c r="AG28" s="1064"/>
      <c r="AH28" s="1064"/>
      <c r="AI28" s="1064"/>
      <c r="AJ28" s="1067"/>
      <c r="AK28" s="1055">
        <v>466</v>
      </c>
      <c r="AL28" s="1056"/>
      <c r="AM28" s="1056"/>
      <c r="AN28" s="1056"/>
      <c r="AO28" s="1056"/>
      <c r="AP28" s="1056" t="s">
        <v>576</v>
      </c>
      <c r="AQ28" s="1056"/>
      <c r="AR28" s="1056"/>
      <c r="AS28" s="1056"/>
      <c r="AT28" s="1056"/>
      <c r="AU28" s="1056" t="s">
        <v>577</v>
      </c>
      <c r="AV28" s="1056"/>
      <c r="AW28" s="1056"/>
      <c r="AX28" s="1056"/>
      <c r="AY28" s="1056"/>
      <c r="AZ28" s="1057" t="s">
        <v>578</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403</v>
      </c>
      <c r="C29" s="1044"/>
      <c r="D29" s="1044"/>
      <c r="E29" s="1044"/>
      <c r="F29" s="1044"/>
      <c r="G29" s="1044"/>
      <c r="H29" s="1044"/>
      <c r="I29" s="1044"/>
      <c r="J29" s="1044"/>
      <c r="K29" s="1044"/>
      <c r="L29" s="1044"/>
      <c r="M29" s="1044"/>
      <c r="N29" s="1044"/>
      <c r="O29" s="1044"/>
      <c r="P29" s="1045"/>
      <c r="Q29" s="1051">
        <v>5141</v>
      </c>
      <c r="R29" s="1052"/>
      <c r="S29" s="1052"/>
      <c r="T29" s="1052"/>
      <c r="U29" s="1052"/>
      <c r="V29" s="1052">
        <v>4911</v>
      </c>
      <c r="W29" s="1052"/>
      <c r="X29" s="1052"/>
      <c r="Y29" s="1052"/>
      <c r="Z29" s="1052"/>
      <c r="AA29" s="1052">
        <v>230</v>
      </c>
      <c r="AB29" s="1052"/>
      <c r="AC29" s="1052"/>
      <c r="AD29" s="1052"/>
      <c r="AE29" s="1053"/>
      <c r="AF29" s="1048">
        <v>230</v>
      </c>
      <c r="AG29" s="1049"/>
      <c r="AH29" s="1049"/>
      <c r="AI29" s="1049"/>
      <c r="AJ29" s="1050"/>
      <c r="AK29" s="993">
        <v>872</v>
      </c>
      <c r="AL29" s="984"/>
      <c r="AM29" s="984"/>
      <c r="AN29" s="984"/>
      <c r="AO29" s="984"/>
      <c r="AP29" s="984" t="s">
        <v>579</v>
      </c>
      <c r="AQ29" s="984"/>
      <c r="AR29" s="984"/>
      <c r="AS29" s="984"/>
      <c r="AT29" s="984"/>
      <c r="AU29" s="984" t="s">
        <v>579</v>
      </c>
      <c r="AV29" s="984"/>
      <c r="AW29" s="984"/>
      <c r="AX29" s="984"/>
      <c r="AY29" s="984"/>
      <c r="AZ29" s="1054" t="s">
        <v>579</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404</v>
      </c>
      <c r="C30" s="1044"/>
      <c r="D30" s="1044"/>
      <c r="E30" s="1044"/>
      <c r="F30" s="1044"/>
      <c r="G30" s="1044"/>
      <c r="H30" s="1044"/>
      <c r="I30" s="1044"/>
      <c r="J30" s="1044"/>
      <c r="K30" s="1044"/>
      <c r="L30" s="1044"/>
      <c r="M30" s="1044"/>
      <c r="N30" s="1044"/>
      <c r="O30" s="1044"/>
      <c r="P30" s="1045"/>
      <c r="Q30" s="1051">
        <v>657</v>
      </c>
      <c r="R30" s="1052"/>
      <c r="S30" s="1052"/>
      <c r="T30" s="1052"/>
      <c r="U30" s="1052"/>
      <c r="V30" s="1052">
        <v>643</v>
      </c>
      <c r="W30" s="1052"/>
      <c r="X30" s="1052"/>
      <c r="Y30" s="1052"/>
      <c r="Z30" s="1052"/>
      <c r="AA30" s="1052">
        <v>14</v>
      </c>
      <c r="AB30" s="1052"/>
      <c r="AC30" s="1052"/>
      <c r="AD30" s="1052"/>
      <c r="AE30" s="1053"/>
      <c r="AF30" s="1048">
        <v>14</v>
      </c>
      <c r="AG30" s="1049"/>
      <c r="AH30" s="1049"/>
      <c r="AI30" s="1049"/>
      <c r="AJ30" s="1050"/>
      <c r="AK30" s="993">
        <v>181</v>
      </c>
      <c r="AL30" s="984"/>
      <c r="AM30" s="984"/>
      <c r="AN30" s="984"/>
      <c r="AO30" s="984"/>
      <c r="AP30" s="984" t="s">
        <v>580</v>
      </c>
      <c r="AQ30" s="984"/>
      <c r="AR30" s="984"/>
      <c r="AS30" s="984"/>
      <c r="AT30" s="984"/>
      <c r="AU30" s="984" t="s">
        <v>581</v>
      </c>
      <c r="AV30" s="984"/>
      <c r="AW30" s="984"/>
      <c r="AX30" s="984"/>
      <c r="AY30" s="984"/>
      <c r="AZ30" s="1054" t="s">
        <v>578</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405</v>
      </c>
      <c r="C31" s="1044"/>
      <c r="D31" s="1044"/>
      <c r="E31" s="1044"/>
      <c r="F31" s="1044"/>
      <c r="G31" s="1044"/>
      <c r="H31" s="1044"/>
      <c r="I31" s="1044"/>
      <c r="J31" s="1044"/>
      <c r="K31" s="1044"/>
      <c r="L31" s="1044"/>
      <c r="M31" s="1044"/>
      <c r="N31" s="1044"/>
      <c r="O31" s="1044"/>
      <c r="P31" s="1045"/>
      <c r="Q31" s="1051">
        <v>21</v>
      </c>
      <c r="R31" s="1052"/>
      <c r="S31" s="1052"/>
      <c r="T31" s="1052"/>
      <c r="U31" s="1052"/>
      <c r="V31" s="1052">
        <v>15</v>
      </c>
      <c r="W31" s="1052"/>
      <c r="X31" s="1052"/>
      <c r="Y31" s="1052"/>
      <c r="Z31" s="1052"/>
      <c r="AA31" s="1052">
        <v>6</v>
      </c>
      <c r="AB31" s="1052"/>
      <c r="AC31" s="1052"/>
      <c r="AD31" s="1052"/>
      <c r="AE31" s="1053"/>
      <c r="AF31" s="1048">
        <v>6</v>
      </c>
      <c r="AG31" s="1049"/>
      <c r="AH31" s="1049"/>
      <c r="AI31" s="1049"/>
      <c r="AJ31" s="1050"/>
      <c r="AK31" s="993" t="s">
        <v>579</v>
      </c>
      <c r="AL31" s="984"/>
      <c r="AM31" s="984"/>
      <c r="AN31" s="984"/>
      <c r="AO31" s="984"/>
      <c r="AP31" s="984" t="s">
        <v>579</v>
      </c>
      <c r="AQ31" s="984"/>
      <c r="AR31" s="984"/>
      <c r="AS31" s="984"/>
      <c r="AT31" s="984"/>
      <c r="AU31" s="984" t="s">
        <v>581</v>
      </c>
      <c r="AV31" s="984"/>
      <c r="AW31" s="984"/>
      <c r="AX31" s="984"/>
      <c r="AY31" s="984"/>
      <c r="AZ31" s="1054" t="s">
        <v>578</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406</v>
      </c>
      <c r="C32" s="1044"/>
      <c r="D32" s="1044"/>
      <c r="E32" s="1044"/>
      <c r="F32" s="1044"/>
      <c r="G32" s="1044"/>
      <c r="H32" s="1044"/>
      <c r="I32" s="1044"/>
      <c r="J32" s="1044"/>
      <c r="K32" s="1044"/>
      <c r="L32" s="1044"/>
      <c r="M32" s="1044"/>
      <c r="N32" s="1044"/>
      <c r="O32" s="1044"/>
      <c r="P32" s="1045"/>
      <c r="Q32" s="1051">
        <v>1121</v>
      </c>
      <c r="R32" s="1052"/>
      <c r="S32" s="1052"/>
      <c r="T32" s="1052"/>
      <c r="U32" s="1052"/>
      <c r="V32" s="1052">
        <v>1109</v>
      </c>
      <c r="W32" s="1052"/>
      <c r="X32" s="1052"/>
      <c r="Y32" s="1052"/>
      <c r="Z32" s="1052"/>
      <c r="AA32" s="1052">
        <v>11</v>
      </c>
      <c r="AB32" s="1052"/>
      <c r="AC32" s="1052"/>
      <c r="AD32" s="1052"/>
      <c r="AE32" s="1053"/>
      <c r="AF32" s="1048">
        <v>1267</v>
      </c>
      <c r="AG32" s="1049"/>
      <c r="AH32" s="1049"/>
      <c r="AI32" s="1049"/>
      <c r="AJ32" s="1050"/>
      <c r="AK32" s="993">
        <v>324</v>
      </c>
      <c r="AL32" s="984"/>
      <c r="AM32" s="984"/>
      <c r="AN32" s="984"/>
      <c r="AO32" s="984"/>
      <c r="AP32" s="984">
        <v>3975</v>
      </c>
      <c r="AQ32" s="984"/>
      <c r="AR32" s="984"/>
      <c r="AS32" s="984"/>
      <c r="AT32" s="984"/>
      <c r="AU32" s="984">
        <v>2607</v>
      </c>
      <c r="AV32" s="984"/>
      <c r="AW32" s="984"/>
      <c r="AX32" s="984"/>
      <c r="AY32" s="984"/>
      <c r="AZ32" s="1054" t="s">
        <v>578</v>
      </c>
      <c r="BA32" s="1054"/>
      <c r="BB32" s="1054"/>
      <c r="BC32" s="1054"/>
      <c r="BD32" s="105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408</v>
      </c>
      <c r="C33" s="1044"/>
      <c r="D33" s="1044"/>
      <c r="E33" s="1044"/>
      <c r="F33" s="1044"/>
      <c r="G33" s="1044"/>
      <c r="H33" s="1044"/>
      <c r="I33" s="1044"/>
      <c r="J33" s="1044"/>
      <c r="K33" s="1044"/>
      <c r="L33" s="1044"/>
      <c r="M33" s="1044"/>
      <c r="N33" s="1044"/>
      <c r="O33" s="1044"/>
      <c r="P33" s="1045"/>
      <c r="Q33" s="1051">
        <v>266</v>
      </c>
      <c r="R33" s="1052"/>
      <c r="S33" s="1052"/>
      <c r="T33" s="1052"/>
      <c r="U33" s="1052"/>
      <c r="V33" s="1052">
        <v>265</v>
      </c>
      <c r="W33" s="1052"/>
      <c r="X33" s="1052"/>
      <c r="Y33" s="1052"/>
      <c r="Z33" s="1052"/>
      <c r="AA33" s="1052">
        <v>1</v>
      </c>
      <c r="AB33" s="1052"/>
      <c r="AC33" s="1052"/>
      <c r="AD33" s="1052"/>
      <c r="AE33" s="1053"/>
      <c r="AF33" s="1048">
        <v>308</v>
      </c>
      <c r="AG33" s="1049"/>
      <c r="AH33" s="1049"/>
      <c r="AI33" s="1049"/>
      <c r="AJ33" s="1050"/>
      <c r="AK33" s="993">
        <v>202</v>
      </c>
      <c r="AL33" s="984"/>
      <c r="AM33" s="984"/>
      <c r="AN33" s="984"/>
      <c r="AO33" s="984"/>
      <c r="AP33" s="984">
        <v>3435</v>
      </c>
      <c r="AQ33" s="984"/>
      <c r="AR33" s="984"/>
      <c r="AS33" s="984"/>
      <c r="AT33" s="984"/>
      <c r="AU33" s="984">
        <v>3435</v>
      </c>
      <c r="AV33" s="984"/>
      <c r="AW33" s="984"/>
      <c r="AX33" s="984"/>
      <c r="AY33" s="984"/>
      <c r="AZ33" s="1054" t="s">
        <v>576</v>
      </c>
      <c r="BA33" s="1054"/>
      <c r="BB33" s="1054"/>
      <c r="BC33" s="1054"/>
      <c r="BD33" s="1054"/>
      <c r="BE33" s="985" t="s">
        <v>407</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409</v>
      </c>
      <c r="C34" s="1044"/>
      <c r="D34" s="1044"/>
      <c r="E34" s="1044"/>
      <c r="F34" s="1044"/>
      <c r="G34" s="1044"/>
      <c r="H34" s="1044"/>
      <c r="I34" s="1044"/>
      <c r="J34" s="1044"/>
      <c r="K34" s="1044"/>
      <c r="L34" s="1044"/>
      <c r="M34" s="1044"/>
      <c r="N34" s="1044"/>
      <c r="O34" s="1044"/>
      <c r="P34" s="1045"/>
      <c r="Q34" s="1051">
        <v>237</v>
      </c>
      <c r="R34" s="1052"/>
      <c r="S34" s="1052"/>
      <c r="T34" s="1052"/>
      <c r="U34" s="1052"/>
      <c r="V34" s="1052">
        <v>222</v>
      </c>
      <c r="W34" s="1052"/>
      <c r="X34" s="1052"/>
      <c r="Y34" s="1052"/>
      <c r="Z34" s="1052"/>
      <c r="AA34" s="1052">
        <v>15</v>
      </c>
      <c r="AB34" s="1052"/>
      <c r="AC34" s="1052"/>
      <c r="AD34" s="1052"/>
      <c r="AE34" s="1053"/>
      <c r="AF34" s="1048">
        <v>15</v>
      </c>
      <c r="AG34" s="1049"/>
      <c r="AH34" s="1049"/>
      <c r="AI34" s="1049"/>
      <c r="AJ34" s="1050"/>
      <c r="AK34" s="993">
        <v>154</v>
      </c>
      <c r="AL34" s="984"/>
      <c r="AM34" s="984"/>
      <c r="AN34" s="984"/>
      <c r="AO34" s="984"/>
      <c r="AP34" s="984">
        <v>1786</v>
      </c>
      <c r="AQ34" s="984"/>
      <c r="AR34" s="984"/>
      <c r="AS34" s="984"/>
      <c r="AT34" s="984"/>
      <c r="AU34" s="984">
        <v>1785</v>
      </c>
      <c r="AV34" s="984"/>
      <c r="AW34" s="984"/>
      <c r="AX34" s="984"/>
      <c r="AY34" s="984"/>
      <c r="AZ34" s="1054" t="s">
        <v>578</v>
      </c>
      <c r="BA34" s="1054"/>
      <c r="BB34" s="1054"/>
      <c r="BC34" s="1054"/>
      <c r="BD34" s="1054"/>
      <c r="BE34" s="985" t="s">
        <v>410</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411</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389</v>
      </c>
      <c r="B63" s="950" t="s">
        <v>412</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1847</v>
      </c>
      <c r="AG63" s="972"/>
      <c r="AH63" s="972"/>
      <c r="AI63" s="972"/>
      <c r="AJ63" s="1035"/>
      <c r="AK63" s="1036"/>
      <c r="AL63" s="976"/>
      <c r="AM63" s="976"/>
      <c r="AN63" s="976"/>
      <c r="AO63" s="976"/>
      <c r="AP63" s="972">
        <v>9196</v>
      </c>
      <c r="AQ63" s="972"/>
      <c r="AR63" s="972"/>
      <c r="AS63" s="972"/>
      <c r="AT63" s="972"/>
      <c r="AU63" s="972">
        <v>7827</v>
      </c>
      <c r="AV63" s="972"/>
      <c r="AW63" s="972"/>
      <c r="AX63" s="972"/>
      <c r="AY63" s="972"/>
      <c r="AZ63" s="1030"/>
      <c r="BA63" s="1030"/>
      <c r="BB63" s="1030"/>
      <c r="BC63" s="1030"/>
      <c r="BD63" s="1030"/>
      <c r="BE63" s="973"/>
      <c r="BF63" s="973"/>
      <c r="BG63" s="973"/>
      <c r="BH63" s="973"/>
      <c r="BI63" s="974"/>
      <c r="BJ63" s="1031" t="s">
        <v>129</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414</v>
      </c>
      <c r="B66" s="1009"/>
      <c r="C66" s="1009"/>
      <c r="D66" s="1009"/>
      <c r="E66" s="1009"/>
      <c r="F66" s="1009"/>
      <c r="G66" s="1009"/>
      <c r="H66" s="1009"/>
      <c r="I66" s="1009"/>
      <c r="J66" s="1009"/>
      <c r="K66" s="1009"/>
      <c r="L66" s="1009"/>
      <c r="M66" s="1009"/>
      <c r="N66" s="1009"/>
      <c r="O66" s="1009"/>
      <c r="P66" s="1010"/>
      <c r="Q66" s="1014" t="s">
        <v>415</v>
      </c>
      <c r="R66" s="1015"/>
      <c r="S66" s="1015"/>
      <c r="T66" s="1015"/>
      <c r="U66" s="1016"/>
      <c r="V66" s="1014" t="s">
        <v>395</v>
      </c>
      <c r="W66" s="1015"/>
      <c r="X66" s="1015"/>
      <c r="Y66" s="1015"/>
      <c r="Z66" s="1016"/>
      <c r="AA66" s="1014" t="s">
        <v>416</v>
      </c>
      <c r="AB66" s="1015"/>
      <c r="AC66" s="1015"/>
      <c r="AD66" s="1015"/>
      <c r="AE66" s="1016"/>
      <c r="AF66" s="1020" t="s">
        <v>397</v>
      </c>
      <c r="AG66" s="1021"/>
      <c r="AH66" s="1021"/>
      <c r="AI66" s="1021"/>
      <c r="AJ66" s="1022"/>
      <c r="AK66" s="1014" t="s">
        <v>398</v>
      </c>
      <c r="AL66" s="1009"/>
      <c r="AM66" s="1009"/>
      <c r="AN66" s="1009"/>
      <c r="AO66" s="1010"/>
      <c r="AP66" s="1014" t="s">
        <v>399</v>
      </c>
      <c r="AQ66" s="1015"/>
      <c r="AR66" s="1015"/>
      <c r="AS66" s="1015"/>
      <c r="AT66" s="1016"/>
      <c r="AU66" s="1014" t="s">
        <v>417</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582</v>
      </c>
      <c r="C68" s="999"/>
      <c r="D68" s="999"/>
      <c r="E68" s="999"/>
      <c r="F68" s="999"/>
      <c r="G68" s="999"/>
      <c r="H68" s="999"/>
      <c r="I68" s="999"/>
      <c r="J68" s="999"/>
      <c r="K68" s="999"/>
      <c r="L68" s="999"/>
      <c r="M68" s="999"/>
      <c r="N68" s="999"/>
      <c r="O68" s="999"/>
      <c r="P68" s="1000"/>
      <c r="Q68" s="1001">
        <v>704</v>
      </c>
      <c r="R68" s="995"/>
      <c r="S68" s="995"/>
      <c r="T68" s="995"/>
      <c r="U68" s="995"/>
      <c r="V68" s="995">
        <v>589</v>
      </c>
      <c r="W68" s="995"/>
      <c r="X68" s="995"/>
      <c r="Y68" s="995"/>
      <c r="Z68" s="995"/>
      <c r="AA68" s="995">
        <v>115</v>
      </c>
      <c r="AB68" s="995"/>
      <c r="AC68" s="995"/>
      <c r="AD68" s="995"/>
      <c r="AE68" s="995"/>
      <c r="AF68" s="995">
        <v>81</v>
      </c>
      <c r="AG68" s="995"/>
      <c r="AH68" s="995"/>
      <c r="AI68" s="995"/>
      <c r="AJ68" s="995"/>
      <c r="AK68" s="995" t="s">
        <v>583</v>
      </c>
      <c r="AL68" s="995"/>
      <c r="AM68" s="995"/>
      <c r="AN68" s="995"/>
      <c r="AO68" s="995"/>
      <c r="AP68" s="995" t="s">
        <v>578</v>
      </c>
      <c r="AQ68" s="995"/>
      <c r="AR68" s="995"/>
      <c r="AS68" s="995"/>
      <c r="AT68" s="995"/>
      <c r="AU68" s="995" t="s">
        <v>584</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585</v>
      </c>
      <c r="C69" s="988"/>
      <c r="D69" s="988"/>
      <c r="E69" s="988"/>
      <c r="F69" s="988"/>
      <c r="G69" s="988"/>
      <c r="H69" s="988"/>
      <c r="I69" s="988"/>
      <c r="J69" s="988"/>
      <c r="K69" s="988"/>
      <c r="L69" s="988"/>
      <c r="M69" s="988"/>
      <c r="N69" s="988"/>
      <c r="O69" s="988"/>
      <c r="P69" s="989"/>
      <c r="Q69" s="990">
        <v>55</v>
      </c>
      <c r="R69" s="984"/>
      <c r="S69" s="984"/>
      <c r="T69" s="984"/>
      <c r="U69" s="984"/>
      <c r="V69" s="984">
        <v>51</v>
      </c>
      <c r="W69" s="984"/>
      <c r="X69" s="984"/>
      <c r="Y69" s="984"/>
      <c r="Z69" s="984"/>
      <c r="AA69" s="984">
        <v>4</v>
      </c>
      <c r="AB69" s="984"/>
      <c r="AC69" s="984"/>
      <c r="AD69" s="984"/>
      <c r="AE69" s="984"/>
      <c r="AF69" s="984">
        <v>4</v>
      </c>
      <c r="AG69" s="984"/>
      <c r="AH69" s="984"/>
      <c r="AI69" s="984"/>
      <c r="AJ69" s="984"/>
      <c r="AK69" s="984" t="s">
        <v>510</v>
      </c>
      <c r="AL69" s="984"/>
      <c r="AM69" s="984"/>
      <c r="AN69" s="984"/>
      <c r="AO69" s="984"/>
      <c r="AP69" s="984" t="s">
        <v>510</v>
      </c>
      <c r="AQ69" s="984"/>
      <c r="AR69" s="984"/>
      <c r="AS69" s="984"/>
      <c r="AT69" s="984"/>
      <c r="AU69" s="984" t="s">
        <v>510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586</v>
      </c>
      <c r="C70" s="988"/>
      <c r="D70" s="988"/>
      <c r="E70" s="988"/>
      <c r="F70" s="988"/>
      <c r="G70" s="988"/>
      <c r="H70" s="988"/>
      <c r="I70" s="988"/>
      <c r="J70" s="988"/>
      <c r="K70" s="988"/>
      <c r="L70" s="988"/>
      <c r="M70" s="988"/>
      <c r="N70" s="988"/>
      <c r="O70" s="988"/>
      <c r="P70" s="989"/>
      <c r="Q70" s="990">
        <v>188</v>
      </c>
      <c r="R70" s="984"/>
      <c r="S70" s="984"/>
      <c r="T70" s="984"/>
      <c r="U70" s="984"/>
      <c r="V70" s="984">
        <v>178</v>
      </c>
      <c r="W70" s="984"/>
      <c r="X70" s="984"/>
      <c r="Y70" s="984"/>
      <c r="Z70" s="984"/>
      <c r="AA70" s="984">
        <v>10</v>
      </c>
      <c r="AB70" s="984"/>
      <c r="AC70" s="984"/>
      <c r="AD70" s="984"/>
      <c r="AE70" s="984"/>
      <c r="AF70" s="984">
        <v>10</v>
      </c>
      <c r="AG70" s="984"/>
      <c r="AH70" s="984"/>
      <c r="AI70" s="984"/>
      <c r="AJ70" s="984"/>
      <c r="AK70" s="984" t="s">
        <v>510</v>
      </c>
      <c r="AL70" s="984"/>
      <c r="AM70" s="984"/>
      <c r="AN70" s="984"/>
      <c r="AO70" s="984"/>
      <c r="AP70" s="984" t="s">
        <v>510</v>
      </c>
      <c r="AQ70" s="984"/>
      <c r="AR70" s="984"/>
      <c r="AS70" s="984"/>
      <c r="AT70" s="984"/>
      <c r="AU70" s="984" t="s">
        <v>510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587</v>
      </c>
      <c r="C71" s="988"/>
      <c r="D71" s="988"/>
      <c r="E71" s="988"/>
      <c r="F71" s="988"/>
      <c r="G71" s="988"/>
      <c r="H71" s="988"/>
      <c r="I71" s="988"/>
      <c r="J71" s="988"/>
      <c r="K71" s="988"/>
      <c r="L71" s="988"/>
      <c r="M71" s="988"/>
      <c r="N71" s="988"/>
      <c r="O71" s="988"/>
      <c r="P71" s="989"/>
      <c r="Q71" s="990">
        <v>1907</v>
      </c>
      <c r="R71" s="984"/>
      <c r="S71" s="984"/>
      <c r="T71" s="984"/>
      <c r="U71" s="984"/>
      <c r="V71" s="984">
        <v>1852</v>
      </c>
      <c r="W71" s="984"/>
      <c r="X71" s="984"/>
      <c r="Y71" s="984"/>
      <c r="Z71" s="984"/>
      <c r="AA71" s="984">
        <v>55</v>
      </c>
      <c r="AB71" s="984"/>
      <c r="AC71" s="984"/>
      <c r="AD71" s="984"/>
      <c r="AE71" s="984"/>
      <c r="AF71" s="984">
        <v>55</v>
      </c>
      <c r="AG71" s="984"/>
      <c r="AH71" s="984"/>
      <c r="AI71" s="984"/>
      <c r="AJ71" s="984"/>
      <c r="AK71" s="984">
        <v>23</v>
      </c>
      <c r="AL71" s="984"/>
      <c r="AM71" s="984"/>
      <c r="AN71" s="984"/>
      <c r="AO71" s="984"/>
      <c r="AP71" s="984">
        <v>357</v>
      </c>
      <c r="AQ71" s="984"/>
      <c r="AR71" s="984"/>
      <c r="AS71" s="984"/>
      <c r="AT71" s="984"/>
      <c r="AU71" s="984">
        <v>148</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588</v>
      </c>
      <c r="C72" s="988"/>
      <c r="D72" s="988"/>
      <c r="E72" s="988"/>
      <c r="F72" s="988"/>
      <c r="G72" s="988"/>
      <c r="H72" s="988"/>
      <c r="I72" s="988"/>
      <c r="J72" s="988"/>
      <c r="K72" s="988"/>
      <c r="L72" s="988"/>
      <c r="M72" s="988"/>
      <c r="N72" s="988"/>
      <c r="O72" s="988"/>
      <c r="P72" s="989"/>
      <c r="Q72" s="990">
        <v>134</v>
      </c>
      <c r="R72" s="984"/>
      <c r="S72" s="984"/>
      <c r="T72" s="984"/>
      <c r="U72" s="984"/>
      <c r="V72" s="984">
        <v>115</v>
      </c>
      <c r="W72" s="984"/>
      <c r="X72" s="984"/>
      <c r="Y72" s="984"/>
      <c r="Z72" s="984"/>
      <c r="AA72" s="984">
        <v>18</v>
      </c>
      <c r="AB72" s="984"/>
      <c r="AC72" s="984"/>
      <c r="AD72" s="984"/>
      <c r="AE72" s="984"/>
      <c r="AF72" s="984">
        <v>18</v>
      </c>
      <c r="AG72" s="984"/>
      <c r="AH72" s="984"/>
      <c r="AI72" s="984"/>
      <c r="AJ72" s="984"/>
      <c r="AK72" s="984" t="s">
        <v>510</v>
      </c>
      <c r="AL72" s="984"/>
      <c r="AM72" s="984"/>
      <c r="AN72" s="984"/>
      <c r="AO72" s="984"/>
      <c r="AP72" s="984" t="s">
        <v>510</v>
      </c>
      <c r="AQ72" s="984"/>
      <c r="AR72" s="984"/>
      <c r="AS72" s="984"/>
      <c r="AT72" s="984"/>
      <c r="AU72" s="984" t="s">
        <v>510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589</v>
      </c>
      <c r="C73" s="988"/>
      <c r="D73" s="988"/>
      <c r="E73" s="988"/>
      <c r="F73" s="988"/>
      <c r="G73" s="988"/>
      <c r="H73" s="988"/>
      <c r="I73" s="988"/>
      <c r="J73" s="988"/>
      <c r="K73" s="988"/>
      <c r="L73" s="988"/>
      <c r="M73" s="988"/>
      <c r="N73" s="988"/>
      <c r="O73" s="988"/>
      <c r="P73" s="989"/>
      <c r="Q73" s="990">
        <v>50</v>
      </c>
      <c r="R73" s="984"/>
      <c r="S73" s="984"/>
      <c r="T73" s="984"/>
      <c r="U73" s="984"/>
      <c r="V73" s="984">
        <v>46</v>
      </c>
      <c r="W73" s="984"/>
      <c r="X73" s="984"/>
      <c r="Y73" s="984"/>
      <c r="Z73" s="984"/>
      <c r="AA73" s="984">
        <v>4</v>
      </c>
      <c r="AB73" s="984"/>
      <c r="AC73" s="984"/>
      <c r="AD73" s="984"/>
      <c r="AE73" s="984"/>
      <c r="AF73" s="984">
        <v>4</v>
      </c>
      <c r="AG73" s="984"/>
      <c r="AH73" s="984"/>
      <c r="AI73" s="984"/>
      <c r="AJ73" s="984"/>
      <c r="AK73" s="984">
        <v>2</v>
      </c>
      <c r="AL73" s="984"/>
      <c r="AM73" s="984"/>
      <c r="AN73" s="984"/>
      <c r="AO73" s="984"/>
      <c r="AP73" s="984" t="s">
        <v>510</v>
      </c>
      <c r="AQ73" s="984"/>
      <c r="AR73" s="984"/>
      <c r="AS73" s="984"/>
      <c r="AT73" s="984"/>
      <c r="AU73" s="984" t="s">
        <v>510</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590</v>
      </c>
      <c r="C74" s="988"/>
      <c r="D74" s="988"/>
      <c r="E74" s="988"/>
      <c r="F74" s="988"/>
      <c r="G74" s="988"/>
      <c r="H74" s="988"/>
      <c r="I74" s="988"/>
      <c r="J74" s="988"/>
      <c r="K74" s="988"/>
      <c r="L74" s="988"/>
      <c r="M74" s="988"/>
      <c r="N74" s="988"/>
      <c r="O74" s="988"/>
      <c r="P74" s="989"/>
      <c r="Q74" s="990">
        <v>16052</v>
      </c>
      <c r="R74" s="984"/>
      <c r="S74" s="984"/>
      <c r="T74" s="984"/>
      <c r="U74" s="984"/>
      <c r="V74" s="984">
        <v>16031</v>
      </c>
      <c r="W74" s="984"/>
      <c r="X74" s="984"/>
      <c r="Y74" s="984"/>
      <c r="Z74" s="984"/>
      <c r="AA74" s="984">
        <v>21</v>
      </c>
      <c r="AB74" s="984"/>
      <c r="AC74" s="984"/>
      <c r="AD74" s="984"/>
      <c r="AE74" s="984"/>
      <c r="AF74" s="984">
        <v>14</v>
      </c>
      <c r="AG74" s="984"/>
      <c r="AH74" s="984"/>
      <c r="AI74" s="984"/>
      <c r="AJ74" s="984"/>
      <c r="AK74" s="984">
        <v>113</v>
      </c>
      <c r="AL74" s="984"/>
      <c r="AM74" s="984"/>
      <c r="AN74" s="984"/>
      <c r="AO74" s="984"/>
      <c r="AP74" s="984" t="s">
        <v>510</v>
      </c>
      <c r="AQ74" s="984"/>
      <c r="AR74" s="984"/>
      <c r="AS74" s="984"/>
      <c r="AT74" s="984"/>
      <c r="AU74" s="984" t="s">
        <v>510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591</v>
      </c>
      <c r="C75" s="988"/>
      <c r="D75" s="988"/>
      <c r="E75" s="988"/>
      <c r="F75" s="988"/>
      <c r="G75" s="988"/>
      <c r="H75" s="988"/>
      <c r="I75" s="988"/>
      <c r="J75" s="988"/>
      <c r="K75" s="988"/>
      <c r="L75" s="988"/>
      <c r="M75" s="988"/>
      <c r="N75" s="988"/>
      <c r="O75" s="988"/>
      <c r="P75" s="989"/>
      <c r="Q75" s="991">
        <v>88</v>
      </c>
      <c r="R75" s="992"/>
      <c r="S75" s="992"/>
      <c r="T75" s="992"/>
      <c r="U75" s="993"/>
      <c r="V75" s="994">
        <v>87</v>
      </c>
      <c r="W75" s="992"/>
      <c r="X75" s="992"/>
      <c r="Y75" s="992"/>
      <c r="Z75" s="993"/>
      <c r="AA75" s="994">
        <v>1</v>
      </c>
      <c r="AB75" s="992"/>
      <c r="AC75" s="992"/>
      <c r="AD75" s="992"/>
      <c r="AE75" s="993"/>
      <c r="AF75" s="994">
        <v>1</v>
      </c>
      <c r="AG75" s="992"/>
      <c r="AH75" s="992"/>
      <c r="AI75" s="992"/>
      <c r="AJ75" s="993"/>
      <c r="AK75" s="994">
        <v>8</v>
      </c>
      <c r="AL75" s="992"/>
      <c r="AM75" s="992"/>
      <c r="AN75" s="992"/>
      <c r="AO75" s="993"/>
      <c r="AP75" s="994" t="s">
        <v>510</v>
      </c>
      <c r="AQ75" s="992"/>
      <c r="AR75" s="992"/>
      <c r="AS75" s="992"/>
      <c r="AT75" s="993"/>
      <c r="AU75" s="994" t="s">
        <v>510</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592</v>
      </c>
      <c r="C76" s="988"/>
      <c r="D76" s="988"/>
      <c r="E76" s="988"/>
      <c r="F76" s="988"/>
      <c r="G76" s="988"/>
      <c r="H76" s="988"/>
      <c r="I76" s="988"/>
      <c r="J76" s="988"/>
      <c r="K76" s="988"/>
      <c r="L76" s="988"/>
      <c r="M76" s="988"/>
      <c r="N76" s="988"/>
      <c r="O76" s="988"/>
      <c r="P76" s="989"/>
      <c r="Q76" s="991">
        <v>468</v>
      </c>
      <c r="R76" s="992"/>
      <c r="S76" s="992"/>
      <c r="T76" s="992"/>
      <c r="U76" s="993"/>
      <c r="V76" s="994">
        <v>242</v>
      </c>
      <c r="W76" s="992"/>
      <c r="X76" s="992"/>
      <c r="Y76" s="992"/>
      <c r="Z76" s="993"/>
      <c r="AA76" s="994">
        <v>226</v>
      </c>
      <c r="AB76" s="992"/>
      <c r="AC76" s="992"/>
      <c r="AD76" s="992"/>
      <c r="AE76" s="993"/>
      <c r="AF76" s="994">
        <v>226</v>
      </c>
      <c r="AG76" s="992"/>
      <c r="AH76" s="992"/>
      <c r="AI76" s="992"/>
      <c r="AJ76" s="993"/>
      <c r="AK76" s="994" t="s">
        <v>510</v>
      </c>
      <c r="AL76" s="992"/>
      <c r="AM76" s="992"/>
      <c r="AN76" s="992"/>
      <c r="AO76" s="993"/>
      <c r="AP76" s="994" t="s">
        <v>510</v>
      </c>
      <c r="AQ76" s="992"/>
      <c r="AR76" s="992"/>
      <c r="AS76" s="992"/>
      <c r="AT76" s="993"/>
      <c r="AU76" s="994" t="s">
        <v>510</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593</v>
      </c>
      <c r="C77" s="988"/>
      <c r="D77" s="988"/>
      <c r="E77" s="988"/>
      <c r="F77" s="988"/>
      <c r="G77" s="988"/>
      <c r="H77" s="988"/>
      <c r="I77" s="988"/>
      <c r="J77" s="988"/>
      <c r="K77" s="988"/>
      <c r="L77" s="988"/>
      <c r="M77" s="988"/>
      <c r="N77" s="988"/>
      <c r="O77" s="988"/>
      <c r="P77" s="989"/>
      <c r="Q77" s="991">
        <v>1041</v>
      </c>
      <c r="R77" s="992"/>
      <c r="S77" s="992"/>
      <c r="T77" s="992"/>
      <c r="U77" s="993"/>
      <c r="V77" s="994">
        <v>1037</v>
      </c>
      <c r="W77" s="992"/>
      <c r="X77" s="992"/>
      <c r="Y77" s="992"/>
      <c r="Z77" s="993"/>
      <c r="AA77" s="994">
        <v>4</v>
      </c>
      <c r="AB77" s="992"/>
      <c r="AC77" s="992"/>
      <c r="AD77" s="992"/>
      <c r="AE77" s="993"/>
      <c r="AF77" s="994">
        <v>4</v>
      </c>
      <c r="AG77" s="992"/>
      <c r="AH77" s="992"/>
      <c r="AI77" s="992"/>
      <c r="AJ77" s="993"/>
      <c r="AK77" s="994" t="s">
        <v>510</v>
      </c>
      <c r="AL77" s="992"/>
      <c r="AM77" s="992"/>
      <c r="AN77" s="992"/>
      <c r="AO77" s="993"/>
      <c r="AP77" s="994" t="s">
        <v>510</v>
      </c>
      <c r="AQ77" s="992"/>
      <c r="AR77" s="992"/>
      <c r="AS77" s="992"/>
      <c r="AT77" s="993"/>
      <c r="AU77" s="994" t="s">
        <v>510</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t="s">
        <v>594</v>
      </c>
      <c r="C78" s="988"/>
      <c r="D78" s="988"/>
      <c r="E78" s="988"/>
      <c r="F78" s="988"/>
      <c r="G78" s="988"/>
      <c r="H78" s="988"/>
      <c r="I78" s="988"/>
      <c r="J78" s="988"/>
      <c r="K78" s="988"/>
      <c r="L78" s="988"/>
      <c r="M78" s="988"/>
      <c r="N78" s="988"/>
      <c r="O78" s="988"/>
      <c r="P78" s="989"/>
      <c r="Q78" s="990">
        <v>368351</v>
      </c>
      <c r="R78" s="984"/>
      <c r="S78" s="984"/>
      <c r="T78" s="984"/>
      <c r="U78" s="984"/>
      <c r="V78" s="984">
        <v>355170</v>
      </c>
      <c r="W78" s="984"/>
      <c r="X78" s="984"/>
      <c r="Y78" s="984"/>
      <c r="Z78" s="984"/>
      <c r="AA78" s="984">
        <v>13181</v>
      </c>
      <c r="AB78" s="984"/>
      <c r="AC78" s="984"/>
      <c r="AD78" s="984"/>
      <c r="AE78" s="984"/>
      <c r="AF78" s="984">
        <v>13181</v>
      </c>
      <c r="AG78" s="984"/>
      <c r="AH78" s="984"/>
      <c r="AI78" s="984"/>
      <c r="AJ78" s="984"/>
      <c r="AK78" s="984">
        <v>2368</v>
      </c>
      <c r="AL78" s="984"/>
      <c r="AM78" s="984"/>
      <c r="AN78" s="984"/>
      <c r="AO78" s="984"/>
      <c r="AP78" s="984" t="s">
        <v>510</v>
      </c>
      <c r="AQ78" s="984"/>
      <c r="AR78" s="984"/>
      <c r="AS78" s="984"/>
      <c r="AT78" s="984"/>
      <c r="AU78" s="984" t="s">
        <v>510</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t="s">
        <v>595</v>
      </c>
      <c r="C79" s="988"/>
      <c r="D79" s="988"/>
      <c r="E79" s="988"/>
      <c r="F79" s="988"/>
      <c r="G79" s="988"/>
      <c r="H79" s="988"/>
      <c r="I79" s="988"/>
      <c r="J79" s="988"/>
      <c r="K79" s="988"/>
      <c r="L79" s="988"/>
      <c r="M79" s="988"/>
      <c r="N79" s="988"/>
      <c r="O79" s="988"/>
      <c r="P79" s="989"/>
      <c r="Q79" s="990">
        <v>243</v>
      </c>
      <c r="R79" s="984"/>
      <c r="S79" s="984"/>
      <c r="T79" s="984"/>
      <c r="U79" s="984"/>
      <c r="V79" s="984">
        <v>180</v>
      </c>
      <c r="W79" s="984"/>
      <c r="X79" s="984"/>
      <c r="Y79" s="984"/>
      <c r="Z79" s="984"/>
      <c r="AA79" s="984">
        <v>63</v>
      </c>
      <c r="AB79" s="984"/>
      <c r="AC79" s="984"/>
      <c r="AD79" s="984"/>
      <c r="AE79" s="984"/>
      <c r="AF79" s="984">
        <v>17</v>
      </c>
      <c r="AG79" s="984"/>
      <c r="AH79" s="984"/>
      <c r="AI79" s="984"/>
      <c r="AJ79" s="984"/>
      <c r="AK79" s="984" t="s">
        <v>510</v>
      </c>
      <c r="AL79" s="984"/>
      <c r="AM79" s="984"/>
      <c r="AN79" s="984"/>
      <c r="AO79" s="984"/>
      <c r="AP79" s="984">
        <v>18</v>
      </c>
      <c r="AQ79" s="984"/>
      <c r="AR79" s="984"/>
      <c r="AS79" s="984"/>
      <c r="AT79" s="984"/>
      <c r="AU79" s="984">
        <v>9</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389</v>
      </c>
      <c r="B88" s="950" t="s">
        <v>418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13615</v>
      </c>
      <c r="AG88" s="972"/>
      <c r="AH88" s="972"/>
      <c r="AI88" s="972"/>
      <c r="AJ88" s="972"/>
      <c r="AK88" s="976"/>
      <c r="AL88" s="976"/>
      <c r="AM88" s="976"/>
      <c r="AN88" s="976"/>
      <c r="AO88" s="976"/>
      <c r="AP88" s="972">
        <v>375</v>
      </c>
      <c r="AQ88" s="972"/>
      <c r="AR88" s="972"/>
      <c r="AS88" s="972"/>
      <c r="AT88" s="972"/>
      <c r="AU88" s="972">
        <v>157</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419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100</v>
      </c>
      <c r="CS102" s="966"/>
      <c r="CT102" s="966"/>
      <c r="CU102" s="966"/>
      <c r="CV102" s="967"/>
      <c r="CW102" s="965" t="s">
        <v>579</v>
      </c>
      <c r="CX102" s="966"/>
      <c r="CY102" s="966"/>
      <c r="CZ102" s="966"/>
      <c r="DA102" s="967"/>
      <c r="DB102" s="965" t="s">
        <v>510</v>
      </c>
      <c r="DC102" s="966"/>
      <c r="DD102" s="966"/>
      <c r="DE102" s="966"/>
      <c r="DF102" s="967"/>
      <c r="DG102" s="965" t="s">
        <v>510</v>
      </c>
      <c r="DH102" s="966"/>
      <c r="DI102" s="966"/>
      <c r="DJ102" s="966"/>
      <c r="DK102" s="967"/>
      <c r="DL102" s="965" t="s">
        <v>510</v>
      </c>
      <c r="DM102" s="966"/>
      <c r="DN102" s="966"/>
      <c r="DO102" s="966"/>
      <c r="DP102" s="967"/>
      <c r="DQ102" s="965" t="s">
        <v>510</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424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426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427</v>
      </c>
      <c r="AB109" s="909"/>
      <c r="AC109" s="909"/>
      <c r="AD109" s="909"/>
      <c r="AE109" s="910"/>
      <c r="AF109" s="911" t="s">
        <v>428</v>
      </c>
      <c r="AG109" s="909"/>
      <c r="AH109" s="909"/>
      <c r="AI109" s="909"/>
      <c r="AJ109" s="910"/>
      <c r="AK109" s="911" t="s">
        <v>307</v>
      </c>
      <c r="AL109" s="909"/>
      <c r="AM109" s="909"/>
      <c r="AN109" s="909"/>
      <c r="AO109" s="910"/>
      <c r="AP109" s="911" t="s">
        <v>429</v>
      </c>
      <c r="AQ109" s="909"/>
      <c r="AR109" s="909"/>
      <c r="AS109" s="909"/>
      <c r="AT109" s="942"/>
      <c r="AU109" s="908" t="s">
        <v>426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427</v>
      </c>
      <c r="BR109" s="909"/>
      <c r="BS109" s="909"/>
      <c r="BT109" s="909"/>
      <c r="BU109" s="910"/>
      <c r="BV109" s="911" t="s">
        <v>428</v>
      </c>
      <c r="BW109" s="909"/>
      <c r="BX109" s="909"/>
      <c r="BY109" s="909"/>
      <c r="BZ109" s="910"/>
      <c r="CA109" s="911" t="s">
        <v>307</v>
      </c>
      <c r="CB109" s="909"/>
      <c r="CC109" s="909"/>
      <c r="CD109" s="909"/>
      <c r="CE109" s="910"/>
      <c r="CF109" s="949" t="s">
        <v>429</v>
      </c>
      <c r="CG109" s="949"/>
      <c r="CH109" s="949"/>
      <c r="CI109" s="949"/>
      <c r="CJ109" s="949"/>
      <c r="CK109" s="911" t="s">
        <v>430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427</v>
      </c>
      <c r="DH109" s="909"/>
      <c r="DI109" s="909"/>
      <c r="DJ109" s="909"/>
      <c r="DK109" s="910"/>
      <c r="DL109" s="911" t="s">
        <v>428</v>
      </c>
      <c r="DM109" s="909"/>
      <c r="DN109" s="909"/>
      <c r="DO109" s="909"/>
      <c r="DP109" s="910"/>
      <c r="DQ109" s="911" t="s">
        <v>307</v>
      </c>
      <c r="DR109" s="909"/>
      <c r="DS109" s="909"/>
      <c r="DT109" s="909"/>
      <c r="DU109" s="910"/>
      <c r="DV109" s="911" t="s">
        <v>429</v>
      </c>
      <c r="DW109" s="909"/>
      <c r="DX109" s="909"/>
      <c r="DY109" s="909"/>
      <c r="DZ109" s="942"/>
    </row>
    <row r="110" spans="1:131" s="224" customFormat="1" ht="26.25" customHeight="1" x14ac:dyDescent="0.15">
      <c r="A110" s="820" t="s">
        <v>431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2267491</v>
      </c>
      <c r="AB110" s="902"/>
      <c r="AC110" s="902"/>
      <c r="AD110" s="902"/>
      <c r="AE110" s="903"/>
      <c r="AF110" s="904">
        <v>2221097</v>
      </c>
      <c r="AG110" s="902"/>
      <c r="AH110" s="902"/>
      <c r="AI110" s="902"/>
      <c r="AJ110" s="903"/>
      <c r="AK110" s="904">
        <v>2365367</v>
      </c>
      <c r="AL110" s="902"/>
      <c r="AM110" s="902"/>
      <c r="AN110" s="902"/>
      <c r="AO110" s="903"/>
      <c r="AP110" s="905">
        <v>20.3</v>
      </c>
      <c r="AQ110" s="906"/>
      <c r="AR110" s="906"/>
      <c r="AS110" s="906"/>
      <c r="AT110" s="907"/>
      <c r="AU110" s="943" t="s">
        <v>74</v>
      </c>
      <c r="AV110" s="944"/>
      <c r="AW110" s="944"/>
      <c r="AX110" s="944"/>
      <c r="AY110" s="944"/>
      <c r="AZ110" s="873" t="s">
        <v>432</v>
      </c>
      <c r="BA110" s="821"/>
      <c r="BB110" s="821"/>
      <c r="BC110" s="821"/>
      <c r="BD110" s="821"/>
      <c r="BE110" s="821"/>
      <c r="BF110" s="821"/>
      <c r="BG110" s="821"/>
      <c r="BH110" s="821"/>
      <c r="BI110" s="821"/>
      <c r="BJ110" s="821"/>
      <c r="BK110" s="821"/>
      <c r="BL110" s="821"/>
      <c r="BM110" s="821"/>
      <c r="BN110" s="821"/>
      <c r="BO110" s="821"/>
      <c r="BP110" s="822"/>
      <c r="BQ110" s="874">
        <v>22507611</v>
      </c>
      <c r="BR110" s="855"/>
      <c r="BS110" s="855"/>
      <c r="BT110" s="855"/>
      <c r="BU110" s="855"/>
      <c r="BV110" s="855">
        <v>23333120</v>
      </c>
      <c r="BW110" s="855"/>
      <c r="BX110" s="855"/>
      <c r="BY110" s="855"/>
      <c r="BZ110" s="855"/>
      <c r="CA110" s="855">
        <v>22317323</v>
      </c>
      <c r="CB110" s="855"/>
      <c r="CC110" s="855"/>
      <c r="CD110" s="855"/>
      <c r="CE110" s="855"/>
      <c r="CF110" s="879">
        <v>191.8</v>
      </c>
      <c r="CG110" s="880"/>
      <c r="CH110" s="880"/>
      <c r="CI110" s="880"/>
      <c r="CJ110" s="880"/>
      <c r="CK110" s="939" t="s">
        <v>433</v>
      </c>
      <c r="CL110" s="832"/>
      <c r="CM110" s="873" t="s">
        <v>434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391</v>
      </c>
      <c r="DH110" s="855"/>
      <c r="DI110" s="855"/>
      <c r="DJ110" s="855"/>
      <c r="DK110" s="855"/>
      <c r="DL110" s="855" t="s">
        <v>129</v>
      </c>
      <c r="DM110" s="855"/>
      <c r="DN110" s="855"/>
      <c r="DO110" s="855"/>
      <c r="DP110" s="855"/>
      <c r="DQ110" s="855" t="s">
        <v>435</v>
      </c>
      <c r="DR110" s="855"/>
      <c r="DS110" s="855"/>
      <c r="DT110" s="855"/>
      <c r="DU110" s="855"/>
      <c r="DV110" s="856" t="s">
        <v>391</v>
      </c>
      <c r="DW110" s="856"/>
      <c r="DX110" s="856"/>
      <c r="DY110" s="856"/>
      <c r="DZ110" s="857"/>
    </row>
    <row r="111" spans="1:131" s="224" customFormat="1" ht="26.25" customHeight="1" x14ac:dyDescent="0.15">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435</v>
      </c>
      <c r="AB111" s="932"/>
      <c r="AC111" s="932"/>
      <c r="AD111" s="932"/>
      <c r="AE111" s="933"/>
      <c r="AF111" s="934" t="s">
        <v>129</v>
      </c>
      <c r="AG111" s="932"/>
      <c r="AH111" s="932"/>
      <c r="AI111" s="932"/>
      <c r="AJ111" s="933"/>
      <c r="AK111" s="934" t="s">
        <v>435</v>
      </c>
      <c r="AL111" s="932"/>
      <c r="AM111" s="932"/>
      <c r="AN111" s="932"/>
      <c r="AO111" s="933"/>
      <c r="AP111" s="935" t="s">
        <v>391</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t="s">
        <v>129</v>
      </c>
      <c r="BR111" s="830"/>
      <c r="BS111" s="830"/>
      <c r="BT111" s="830"/>
      <c r="BU111" s="830"/>
      <c r="BV111" s="830" t="s">
        <v>129</v>
      </c>
      <c r="BW111" s="830"/>
      <c r="BX111" s="830"/>
      <c r="BY111" s="830"/>
      <c r="BZ111" s="830"/>
      <c r="CA111" s="830" t="s">
        <v>129</v>
      </c>
      <c r="CB111" s="830"/>
      <c r="CC111" s="830"/>
      <c r="CD111" s="830"/>
      <c r="CE111" s="830"/>
      <c r="CF111" s="888" t="s">
        <v>129</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391</v>
      </c>
      <c r="DH111" s="830"/>
      <c r="DI111" s="830"/>
      <c r="DJ111" s="830"/>
      <c r="DK111" s="830"/>
      <c r="DL111" s="830" t="s">
        <v>129</v>
      </c>
      <c r="DM111" s="830"/>
      <c r="DN111" s="830"/>
      <c r="DO111" s="830"/>
      <c r="DP111" s="830"/>
      <c r="DQ111" s="830" t="s">
        <v>391</v>
      </c>
      <c r="DR111" s="830"/>
      <c r="DS111" s="830"/>
      <c r="DT111" s="830"/>
      <c r="DU111" s="830"/>
      <c r="DV111" s="807" t="s">
        <v>129</v>
      </c>
      <c r="DW111" s="807"/>
      <c r="DX111" s="807"/>
      <c r="DY111" s="807"/>
      <c r="DZ111" s="808"/>
    </row>
    <row r="112" spans="1:131" s="224" customFormat="1" ht="26.25" customHeight="1" x14ac:dyDescent="0.15">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v>6667</v>
      </c>
      <c r="AB112" s="793"/>
      <c r="AC112" s="793"/>
      <c r="AD112" s="793"/>
      <c r="AE112" s="794"/>
      <c r="AF112" s="795">
        <v>6667</v>
      </c>
      <c r="AG112" s="793"/>
      <c r="AH112" s="793"/>
      <c r="AI112" s="793"/>
      <c r="AJ112" s="794"/>
      <c r="AK112" s="795">
        <v>6667</v>
      </c>
      <c r="AL112" s="793"/>
      <c r="AM112" s="793"/>
      <c r="AN112" s="793"/>
      <c r="AO112" s="794"/>
      <c r="AP112" s="837">
        <v>0.1</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8354690</v>
      </c>
      <c r="BR112" s="830"/>
      <c r="BS112" s="830"/>
      <c r="BT112" s="830"/>
      <c r="BU112" s="830"/>
      <c r="BV112" s="830">
        <v>8283368</v>
      </c>
      <c r="BW112" s="830"/>
      <c r="BX112" s="830"/>
      <c r="BY112" s="830"/>
      <c r="BZ112" s="830"/>
      <c r="CA112" s="830">
        <v>7827388</v>
      </c>
      <c r="CB112" s="830"/>
      <c r="CC112" s="830"/>
      <c r="CD112" s="830"/>
      <c r="CE112" s="830"/>
      <c r="CF112" s="888">
        <v>67.3</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129</v>
      </c>
      <c r="DH112" s="830"/>
      <c r="DI112" s="830"/>
      <c r="DJ112" s="830"/>
      <c r="DK112" s="830"/>
      <c r="DL112" s="830" t="s">
        <v>129</v>
      </c>
      <c r="DM112" s="830"/>
      <c r="DN112" s="830"/>
      <c r="DO112" s="830"/>
      <c r="DP112" s="830"/>
      <c r="DQ112" s="830" t="s">
        <v>129</v>
      </c>
      <c r="DR112" s="830"/>
      <c r="DS112" s="830"/>
      <c r="DT112" s="830"/>
      <c r="DU112" s="830"/>
      <c r="DV112" s="807" t="s">
        <v>129</v>
      </c>
      <c r="DW112" s="807"/>
      <c r="DX112" s="807"/>
      <c r="DY112" s="807"/>
      <c r="DZ112" s="808"/>
    </row>
    <row r="113" spans="1:130" s="224" customFormat="1" ht="26.25" customHeight="1" x14ac:dyDescent="0.15">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556009</v>
      </c>
      <c r="AB113" s="932"/>
      <c r="AC113" s="932"/>
      <c r="AD113" s="932"/>
      <c r="AE113" s="933"/>
      <c r="AF113" s="934">
        <v>561506</v>
      </c>
      <c r="AG113" s="932"/>
      <c r="AH113" s="932"/>
      <c r="AI113" s="932"/>
      <c r="AJ113" s="933"/>
      <c r="AK113" s="934">
        <v>524360</v>
      </c>
      <c r="AL113" s="932"/>
      <c r="AM113" s="932"/>
      <c r="AN113" s="932"/>
      <c r="AO113" s="933"/>
      <c r="AP113" s="935">
        <v>4.5</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v>198673</v>
      </c>
      <c r="BR113" s="830"/>
      <c r="BS113" s="830"/>
      <c r="BT113" s="830"/>
      <c r="BU113" s="830"/>
      <c r="BV113" s="830">
        <v>194039</v>
      </c>
      <c r="BW113" s="830"/>
      <c r="BX113" s="830"/>
      <c r="BY113" s="830"/>
      <c r="BZ113" s="830"/>
      <c r="CA113" s="830">
        <v>156698</v>
      </c>
      <c r="CB113" s="830"/>
      <c r="CC113" s="830"/>
      <c r="CD113" s="830"/>
      <c r="CE113" s="830"/>
      <c r="CF113" s="888">
        <v>1.3</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129</v>
      </c>
      <c r="DH113" s="793"/>
      <c r="DI113" s="793"/>
      <c r="DJ113" s="793"/>
      <c r="DK113" s="794"/>
      <c r="DL113" s="795" t="s">
        <v>446</v>
      </c>
      <c r="DM113" s="793"/>
      <c r="DN113" s="793"/>
      <c r="DO113" s="793"/>
      <c r="DP113" s="794"/>
      <c r="DQ113" s="795" t="s">
        <v>129</v>
      </c>
      <c r="DR113" s="793"/>
      <c r="DS113" s="793"/>
      <c r="DT113" s="793"/>
      <c r="DU113" s="794"/>
      <c r="DV113" s="837" t="s">
        <v>129</v>
      </c>
      <c r="DW113" s="838"/>
      <c r="DX113" s="838"/>
      <c r="DY113" s="838"/>
      <c r="DZ113" s="839"/>
    </row>
    <row r="114" spans="1:130" s="224" customFormat="1" ht="26.25" customHeight="1" x14ac:dyDescent="0.15">
      <c r="A114" s="927"/>
      <c r="B114" s="928"/>
      <c r="C114" s="765" t="s">
        <v>447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41855</v>
      </c>
      <c r="AB114" s="793"/>
      <c r="AC114" s="793"/>
      <c r="AD114" s="793"/>
      <c r="AE114" s="794"/>
      <c r="AF114" s="795">
        <v>39548</v>
      </c>
      <c r="AG114" s="793"/>
      <c r="AH114" s="793"/>
      <c r="AI114" s="793"/>
      <c r="AJ114" s="794"/>
      <c r="AK114" s="795">
        <v>44965</v>
      </c>
      <c r="AL114" s="793"/>
      <c r="AM114" s="793"/>
      <c r="AN114" s="793"/>
      <c r="AO114" s="794"/>
      <c r="AP114" s="837">
        <v>0.4</v>
      </c>
      <c r="AQ114" s="838"/>
      <c r="AR114" s="838"/>
      <c r="AS114" s="838"/>
      <c r="AT114" s="839"/>
      <c r="AU114" s="945"/>
      <c r="AV114" s="946"/>
      <c r="AW114" s="946"/>
      <c r="AX114" s="946"/>
      <c r="AY114" s="946"/>
      <c r="AZ114" s="828" t="s">
        <v>448</v>
      </c>
      <c r="BA114" s="765"/>
      <c r="BB114" s="765"/>
      <c r="BC114" s="765"/>
      <c r="BD114" s="765"/>
      <c r="BE114" s="765"/>
      <c r="BF114" s="765"/>
      <c r="BG114" s="765"/>
      <c r="BH114" s="765"/>
      <c r="BI114" s="765"/>
      <c r="BJ114" s="765"/>
      <c r="BK114" s="765"/>
      <c r="BL114" s="765"/>
      <c r="BM114" s="765"/>
      <c r="BN114" s="765"/>
      <c r="BO114" s="765"/>
      <c r="BP114" s="766"/>
      <c r="BQ114" s="829">
        <v>3275274</v>
      </c>
      <c r="BR114" s="830"/>
      <c r="BS114" s="830"/>
      <c r="BT114" s="830"/>
      <c r="BU114" s="830"/>
      <c r="BV114" s="830">
        <v>3357829</v>
      </c>
      <c r="BW114" s="830"/>
      <c r="BX114" s="830"/>
      <c r="BY114" s="830"/>
      <c r="BZ114" s="830"/>
      <c r="CA114" s="830">
        <v>3285236</v>
      </c>
      <c r="CB114" s="830"/>
      <c r="CC114" s="830"/>
      <c r="CD114" s="830"/>
      <c r="CE114" s="830"/>
      <c r="CF114" s="888">
        <v>28.2</v>
      </c>
      <c r="CG114" s="889"/>
      <c r="CH114" s="889"/>
      <c r="CI114" s="889"/>
      <c r="CJ114" s="889"/>
      <c r="CK114" s="940"/>
      <c r="CL114" s="834"/>
      <c r="CM114" s="828" t="s">
        <v>449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129</v>
      </c>
      <c r="DH114" s="793"/>
      <c r="DI114" s="793"/>
      <c r="DJ114" s="793"/>
      <c r="DK114" s="794"/>
      <c r="DL114" s="795" t="s">
        <v>129</v>
      </c>
      <c r="DM114" s="793"/>
      <c r="DN114" s="793"/>
      <c r="DO114" s="793"/>
      <c r="DP114" s="794"/>
      <c r="DQ114" s="795" t="s">
        <v>129</v>
      </c>
      <c r="DR114" s="793"/>
      <c r="DS114" s="793"/>
      <c r="DT114" s="793"/>
      <c r="DU114" s="794"/>
      <c r="DV114" s="837" t="s">
        <v>129</v>
      </c>
      <c r="DW114" s="838"/>
      <c r="DX114" s="838"/>
      <c r="DY114" s="838"/>
      <c r="DZ114" s="839"/>
    </row>
    <row r="115" spans="1:130" s="224" customFormat="1" ht="26.25" customHeight="1" x14ac:dyDescent="0.15">
      <c r="A115" s="927"/>
      <c r="B115" s="928"/>
      <c r="C115" s="765" t="s">
        <v>450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129</v>
      </c>
      <c r="AB115" s="932"/>
      <c r="AC115" s="932"/>
      <c r="AD115" s="932"/>
      <c r="AE115" s="933"/>
      <c r="AF115" s="934" t="s">
        <v>129</v>
      </c>
      <c r="AG115" s="932"/>
      <c r="AH115" s="932"/>
      <c r="AI115" s="932"/>
      <c r="AJ115" s="933"/>
      <c r="AK115" s="934" t="s">
        <v>391</v>
      </c>
      <c r="AL115" s="932"/>
      <c r="AM115" s="932"/>
      <c r="AN115" s="932"/>
      <c r="AO115" s="933"/>
      <c r="AP115" s="935" t="s">
        <v>129</v>
      </c>
      <c r="AQ115" s="936"/>
      <c r="AR115" s="936"/>
      <c r="AS115" s="936"/>
      <c r="AT115" s="937"/>
      <c r="AU115" s="945"/>
      <c r="AV115" s="946"/>
      <c r="AW115" s="946"/>
      <c r="AX115" s="946"/>
      <c r="AY115" s="946"/>
      <c r="AZ115" s="828" t="s">
        <v>451</v>
      </c>
      <c r="BA115" s="765"/>
      <c r="BB115" s="765"/>
      <c r="BC115" s="765"/>
      <c r="BD115" s="765"/>
      <c r="BE115" s="765"/>
      <c r="BF115" s="765"/>
      <c r="BG115" s="765"/>
      <c r="BH115" s="765"/>
      <c r="BI115" s="765"/>
      <c r="BJ115" s="765"/>
      <c r="BK115" s="765"/>
      <c r="BL115" s="765"/>
      <c r="BM115" s="765"/>
      <c r="BN115" s="765"/>
      <c r="BO115" s="765"/>
      <c r="BP115" s="766"/>
      <c r="BQ115" s="829">
        <v>3561</v>
      </c>
      <c r="BR115" s="830"/>
      <c r="BS115" s="830"/>
      <c r="BT115" s="830"/>
      <c r="BU115" s="830"/>
      <c r="BV115" s="830">
        <v>3003</v>
      </c>
      <c r="BW115" s="830"/>
      <c r="BX115" s="830"/>
      <c r="BY115" s="830"/>
      <c r="BZ115" s="830"/>
      <c r="CA115" s="830">
        <v>3210</v>
      </c>
      <c r="CB115" s="830"/>
      <c r="CC115" s="830"/>
      <c r="CD115" s="830"/>
      <c r="CE115" s="830"/>
      <c r="CF115" s="888">
        <v>0</v>
      </c>
      <c r="CG115" s="889"/>
      <c r="CH115" s="889"/>
      <c r="CI115" s="889"/>
      <c r="CJ115" s="889"/>
      <c r="CK115" s="940"/>
      <c r="CL115" s="834"/>
      <c r="CM115" s="828" t="s">
        <v>452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446</v>
      </c>
      <c r="DH115" s="793"/>
      <c r="DI115" s="793"/>
      <c r="DJ115" s="793"/>
      <c r="DK115" s="794"/>
      <c r="DL115" s="795" t="s">
        <v>129</v>
      </c>
      <c r="DM115" s="793"/>
      <c r="DN115" s="793"/>
      <c r="DO115" s="793"/>
      <c r="DP115" s="794"/>
      <c r="DQ115" s="795" t="s">
        <v>129</v>
      </c>
      <c r="DR115" s="793"/>
      <c r="DS115" s="793"/>
      <c r="DT115" s="793"/>
      <c r="DU115" s="794"/>
      <c r="DV115" s="837" t="s">
        <v>446</v>
      </c>
      <c r="DW115" s="838"/>
      <c r="DX115" s="838"/>
      <c r="DY115" s="838"/>
      <c r="DZ115" s="839"/>
    </row>
    <row r="116" spans="1:130" s="224" customFormat="1" ht="26.25" customHeight="1" x14ac:dyDescent="0.15">
      <c r="A116" s="929"/>
      <c r="B116" s="930"/>
      <c r="C116" s="852" t="s">
        <v>453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435</v>
      </c>
      <c r="AB116" s="793"/>
      <c r="AC116" s="793"/>
      <c r="AD116" s="793"/>
      <c r="AE116" s="794"/>
      <c r="AF116" s="795" t="s">
        <v>129</v>
      </c>
      <c r="AG116" s="793"/>
      <c r="AH116" s="793"/>
      <c r="AI116" s="793"/>
      <c r="AJ116" s="794"/>
      <c r="AK116" s="795" t="s">
        <v>129</v>
      </c>
      <c r="AL116" s="793"/>
      <c r="AM116" s="793"/>
      <c r="AN116" s="793"/>
      <c r="AO116" s="794"/>
      <c r="AP116" s="837" t="s">
        <v>129</v>
      </c>
      <c r="AQ116" s="838"/>
      <c r="AR116" s="838"/>
      <c r="AS116" s="838"/>
      <c r="AT116" s="839"/>
      <c r="AU116" s="945"/>
      <c r="AV116" s="946"/>
      <c r="AW116" s="946"/>
      <c r="AX116" s="946"/>
      <c r="AY116" s="946"/>
      <c r="AZ116" s="922" t="s">
        <v>454</v>
      </c>
      <c r="BA116" s="923"/>
      <c r="BB116" s="923"/>
      <c r="BC116" s="923"/>
      <c r="BD116" s="923"/>
      <c r="BE116" s="923"/>
      <c r="BF116" s="923"/>
      <c r="BG116" s="923"/>
      <c r="BH116" s="923"/>
      <c r="BI116" s="923"/>
      <c r="BJ116" s="923"/>
      <c r="BK116" s="923"/>
      <c r="BL116" s="923"/>
      <c r="BM116" s="923"/>
      <c r="BN116" s="923"/>
      <c r="BO116" s="923"/>
      <c r="BP116" s="924"/>
      <c r="BQ116" s="829" t="s">
        <v>129</v>
      </c>
      <c r="BR116" s="830"/>
      <c r="BS116" s="830"/>
      <c r="BT116" s="830"/>
      <c r="BU116" s="830"/>
      <c r="BV116" s="830" t="s">
        <v>129</v>
      </c>
      <c r="BW116" s="830"/>
      <c r="BX116" s="830"/>
      <c r="BY116" s="830"/>
      <c r="BZ116" s="830"/>
      <c r="CA116" s="830" t="s">
        <v>129</v>
      </c>
      <c r="CB116" s="830"/>
      <c r="CC116" s="830"/>
      <c r="CD116" s="830"/>
      <c r="CE116" s="830"/>
      <c r="CF116" s="888" t="s">
        <v>129</v>
      </c>
      <c r="CG116" s="889"/>
      <c r="CH116" s="889"/>
      <c r="CI116" s="889"/>
      <c r="CJ116" s="889"/>
      <c r="CK116" s="940"/>
      <c r="CL116" s="834"/>
      <c r="CM116" s="828" t="s">
        <v>455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129</v>
      </c>
      <c r="DH116" s="793"/>
      <c r="DI116" s="793"/>
      <c r="DJ116" s="793"/>
      <c r="DK116" s="794"/>
      <c r="DL116" s="795" t="s">
        <v>129</v>
      </c>
      <c r="DM116" s="793"/>
      <c r="DN116" s="793"/>
      <c r="DO116" s="793"/>
      <c r="DP116" s="794"/>
      <c r="DQ116" s="795" t="s">
        <v>129</v>
      </c>
      <c r="DR116" s="793"/>
      <c r="DS116" s="793"/>
      <c r="DT116" s="793"/>
      <c r="DU116" s="794"/>
      <c r="DV116" s="837" t="s">
        <v>129</v>
      </c>
      <c r="DW116" s="838"/>
      <c r="DX116" s="838"/>
      <c r="DY116" s="838"/>
      <c r="DZ116" s="839"/>
    </row>
    <row r="117" spans="1:130" s="224" customFormat="1" ht="26.25" customHeight="1" x14ac:dyDescent="0.15">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456</v>
      </c>
      <c r="Z117" s="910"/>
      <c r="AA117" s="915">
        <v>2872022</v>
      </c>
      <c r="AB117" s="916"/>
      <c r="AC117" s="916"/>
      <c r="AD117" s="916"/>
      <c r="AE117" s="917"/>
      <c r="AF117" s="918">
        <v>2828818</v>
      </c>
      <c r="AG117" s="916"/>
      <c r="AH117" s="916"/>
      <c r="AI117" s="916"/>
      <c r="AJ117" s="917"/>
      <c r="AK117" s="918">
        <v>2941359</v>
      </c>
      <c r="AL117" s="916"/>
      <c r="AM117" s="916"/>
      <c r="AN117" s="916"/>
      <c r="AO117" s="917"/>
      <c r="AP117" s="919"/>
      <c r="AQ117" s="920"/>
      <c r="AR117" s="920"/>
      <c r="AS117" s="920"/>
      <c r="AT117" s="921"/>
      <c r="AU117" s="945"/>
      <c r="AV117" s="946"/>
      <c r="AW117" s="946"/>
      <c r="AX117" s="946"/>
      <c r="AY117" s="946"/>
      <c r="AZ117" s="876" t="s">
        <v>457</v>
      </c>
      <c r="BA117" s="877"/>
      <c r="BB117" s="877"/>
      <c r="BC117" s="877"/>
      <c r="BD117" s="877"/>
      <c r="BE117" s="877"/>
      <c r="BF117" s="877"/>
      <c r="BG117" s="877"/>
      <c r="BH117" s="877"/>
      <c r="BI117" s="877"/>
      <c r="BJ117" s="877"/>
      <c r="BK117" s="877"/>
      <c r="BL117" s="877"/>
      <c r="BM117" s="877"/>
      <c r="BN117" s="877"/>
      <c r="BO117" s="877"/>
      <c r="BP117" s="878"/>
      <c r="BQ117" s="829" t="s">
        <v>129</v>
      </c>
      <c r="BR117" s="830"/>
      <c r="BS117" s="830"/>
      <c r="BT117" s="830"/>
      <c r="BU117" s="830"/>
      <c r="BV117" s="830" t="s">
        <v>129</v>
      </c>
      <c r="BW117" s="830"/>
      <c r="BX117" s="830"/>
      <c r="BY117" s="830"/>
      <c r="BZ117" s="830"/>
      <c r="CA117" s="830" t="s">
        <v>129</v>
      </c>
      <c r="CB117" s="830"/>
      <c r="CC117" s="830"/>
      <c r="CD117" s="830"/>
      <c r="CE117" s="830"/>
      <c r="CF117" s="888" t="s">
        <v>129</v>
      </c>
      <c r="CG117" s="889"/>
      <c r="CH117" s="889"/>
      <c r="CI117" s="889"/>
      <c r="CJ117" s="889"/>
      <c r="CK117" s="940"/>
      <c r="CL117" s="834"/>
      <c r="CM117" s="828" t="s">
        <v>458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129</v>
      </c>
      <c r="DH117" s="793"/>
      <c r="DI117" s="793"/>
      <c r="DJ117" s="793"/>
      <c r="DK117" s="794"/>
      <c r="DL117" s="795" t="s">
        <v>129</v>
      </c>
      <c r="DM117" s="793"/>
      <c r="DN117" s="793"/>
      <c r="DO117" s="793"/>
      <c r="DP117" s="794"/>
      <c r="DQ117" s="795" t="s">
        <v>129</v>
      </c>
      <c r="DR117" s="793"/>
      <c r="DS117" s="793"/>
      <c r="DT117" s="793"/>
      <c r="DU117" s="794"/>
      <c r="DV117" s="837" t="s">
        <v>129</v>
      </c>
      <c r="DW117" s="838"/>
      <c r="DX117" s="838"/>
      <c r="DY117" s="838"/>
      <c r="DZ117" s="839"/>
    </row>
    <row r="118" spans="1:130" s="224" customFormat="1" ht="26.25" customHeight="1" x14ac:dyDescent="0.15">
      <c r="A118" s="908" t="s">
        <v>430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427</v>
      </c>
      <c r="AB118" s="909"/>
      <c r="AC118" s="909"/>
      <c r="AD118" s="909"/>
      <c r="AE118" s="910"/>
      <c r="AF118" s="911" t="s">
        <v>428</v>
      </c>
      <c r="AG118" s="909"/>
      <c r="AH118" s="909"/>
      <c r="AI118" s="909"/>
      <c r="AJ118" s="910"/>
      <c r="AK118" s="911" t="s">
        <v>307</v>
      </c>
      <c r="AL118" s="909"/>
      <c r="AM118" s="909"/>
      <c r="AN118" s="909"/>
      <c r="AO118" s="910"/>
      <c r="AP118" s="912" t="s">
        <v>429</v>
      </c>
      <c r="AQ118" s="913"/>
      <c r="AR118" s="913"/>
      <c r="AS118" s="913"/>
      <c r="AT118" s="914"/>
      <c r="AU118" s="945"/>
      <c r="AV118" s="946"/>
      <c r="AW118" s="946"/>
      <c r="AX118" s="946"/>
      <c r="AY118" s="946"/>
      <c r="AZ118" s="851" t="s">
        <v>459</v>
      </c>
      <c r="BA118" s="852"/>
      <c r="BB118" s="852"/>
      <c r="BC118" s="852"/>
      <c r="BD118" s="852"/>
      <c r="BE118" s="852"/>
      <c r="BF118" s="852"/>
      <c r="BG118" s="852"/>
      <c r="BH118" s="852"/>
      <c r="BI118" s="852"/>
      <c r="BJ118" s="852"/>
      <c r="BK118" s="852"/>
      <c r="BL118" s="852"/>
      <c r="BM118" s="852"/>
      <c r="BN118" s="852"/>
      <c r="BO118" s="852"/>
      <c r="BP118" s="853"/>
      <c r="BQ118" s="892" t="s">
        <v>129</v>
      </c>
      <c r="BR118" s="858"/>
      <c r="BS118" s="858"/>
      <c r="BT118" s="858"/>
      <c r="BU118" s="858"/>
      <c r="BV118" s="858" t="s">
        <v>129</v>
      </c>
      <c r="BW118" s="858"/>
      <c r="BX118" s="858"/>
      <c r="BY118" s="858"/>
      <c r="BZ118" s="858"/>
      <c r="CA118" s="858" t="s">
        <v>129</v>
      </c>
      <c r="CB118" s="858"/>
      <c r="CC118" s="858"/>
      <c r="CD118" s="858"/>
      <c r="CE118" s="858"/>
      <c r="CF118" s="888" t="s">
        <v>129</v>
      </c>
      <c r="CG118" s="889"/>
      <c r="CH118" s="889"/>
      <c r="CI118" s="889"/>
      <c r="CJ118" s="889"/>
      <c r="CK118" s="940"/>
      <c r="CL118" s="834"/>
      <c r="CM118" s="828" t="s">
        <v>460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129</v>
      </c>
      <c r="DH118" s="793"/>
      <c r="DI118" s="793"/>
      <c r="DJ118" s="793"/>
      <c r="DK118" s="794"/>
      <c r="DL118" s="795" t="s">
        <v>129</v>
      </c>
      <c r="DM118" s="793"/>
      <c r="DN118" s="793"/>
      <c r="DO118" s="793"/>
      <c r="DP118" s="794"/>
      <c r="DQ118" s="795" t="s">
        <v>129</v>
      </c>
      <c r="DR118" s="793"/>
      <c r="DS118" s="793"/>
      <c r="DT118" s="793"/>
      <c r="DU118" s="794"/>
      <c r="DV118" s="837" t="s">
        <v>129</v>
      </c>
      <c r="DW118" s="838"/>
      <c r="DX118" s="838"/>
      <c r="DY118" s="838"/>
      <c r="DZ118" s="839"/>
    </row>
    <row r="119" spans="1:130" s="224" customFormat="1" ht="26.25" customHeight="1" x14ac:dyDescent="0.15">
      <c r="A119" s="831" t="s">
        <v>433</v>
      </c>
      <c r="B119" s="832"/>
      <c r="C119" s="873" t="s">
        <v>434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129</v>
      </c>
      <c r="AB119" s="902"/>
      <c r="AC119" s="902"/>
      <c r="AD119" s="902"/>
      <c r="AE119" s="903"/>
      <c r="AF119" s="904" t="s">
        <v>129</v>
      </c>
      <c r="AG119" s="902"/>
      <c r="AH119" s="902"/>
      <c r="AI119" s="902"/>
      <c r="AJ119" s="903"/>
      <c r="AK119" s="904" t="s">
        <v>129</v>
      </c>
      <c r="AL119" s="902"/>
      <c r="AM119" s="902"/>
      <c r="AN119" s="902"/>
      <c r="AO119" s="903"/>
      <c r="AP119" s="905" t="s">
        <v>129</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461</v>
      </c>
      <c r="BP119" s="891"/>
      <c r="BQ119" s="892">
        <v>34339809</v>
      </c>
      <c r="BR119" s="858"/>
      <c r="BS119" s="858"/>
      <c r="BT119" s="858"/>
      <c r="BU119" s="858"/>
      <c r="BV119" s="858">
        <v>35171359</v>
      </c>
      <c r="BW119" s="858"/>
      <c r="BX119" s="858"/>
      <c r="BY119" s="858"/>
      <c r="BZ119" s="858"/>
      <c r="CA119" s="858">
        <v>33589855</v>
      </c>
      <c r="CB119" s="858"/>
      <c r="CC119" s="858"/>
      <c r="CD119" s="858"/>
      <c r="CE119" s="858"/>
      <c r="CF119" s="761"/>
      <c r="CG119" s="762"/>
      <c r="CH119" s="762"/>
      <c r="CI119" s="762"/>
      <c r="CJ119" s="847"/>
      <c r="CK119" s="941"/>
      <c r="CL119" s="836"/>
      <c r="CM119" s="851" t="s">
        <v>462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129</v>
      </c>
      <c r="DH119" s="777"/>
      <c r="DI119" s="777"/>
      <c r="DJ119" s="777"/>
      <c r="DK119" s="778"/>
      <c r="DL119" s="779" t="s">
        <v>129</v>
      </c>
      <c r="DM119" s="777"/>
      <c r="DN119" s="777"/>
      <c r="DO119" s="777"/>
      <c r="DP119" s="778"/>
      <c r="DQ119" s="779" t="s">
        <v>446</v>
      </c>
      <c r="DR119" s="777"/>
      <c r="DS119" s="777"/>
      <c r="DT119" s="777"/>
      <c r="DU119" s="778"/>
      <c r="DV119" s="861" t="s">
        <v>129</v>
      </c>
      <c r="DW119" s="862"/>
      <c r="DX119" s="862"/>
      <c r="DY119" s="862"/>
      <c r="DZ119" s="863"/>
    </row>
    <row r="120" spans="1:130" s="224" customFormat="1" ht="26.25" customHeight="1" x14ac:dyDescent="0.15">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129</v>
      </c>
      <c r="AB120" s="793"/>
      <c r="AC120" s="793"/>
      <c r="AD120" s="793"/>
      <c r="AE120" s="794"/>
      <c r="AF120" s="795" t="s">
        <v>129</v>
      </c>
      <c r="AG120" s="793"/>
      <c r="AH120" s="793"/>
      <c r="AI120" s="793"/>
      <c r="AJ120" s="794"/>
      <c r="AK120" s="795" t="s">
        <v>129</v>
      </c>
      <c r="AL120" s="793"/>
      <c r="AM120" s="793"/>
      <c r="AN120" s="793"/>
      <c r="AO120" s="794"/>
      <c r="AP120" s="837" t="s">
        <v>129</v>
      </c>
      <c r="AQ120" s="838"/>
      <c r="AR120" s="838"/>
      <c r="AS120" s="838"/>
      <c r="AT120" s="839"/>
      <c r="AU120" s="893" t="s">
        <v>463</v>
      </c>
      <c r="AV120" s="894"/>
      <c r="AW120" s="894"/>
      <c r="AX120" s="894"/>
      <c r="AY120" s="895"/>
      <c r="AZ120" s="873" t="s">
        <v>464</v>
      </c>
      <c r="BA120" s="821"/>
      <c r="BB120" s="821"/>
      <c r="BC120" s="821"/>
      <c r="BD120" s="821"/>
      <c r="BE120" s="821"/>
      <c r="BF120" s="821"/>
      <c r="BG120" s="821"/>
      <c r="BH120" s="821"/>
      <c r="BI120" s="821"/>
      <c r="BJ120" s="821"/>
      <c r="BK120" s="821"/>
      <c r="BL120" s="821"/>
      <c r="BM120" s="821"/>
      <c r="BN120" s="821"/>
      <c r="BO120" s="821"/>
      <c r="BP120" s="822"/>
      <c r="BQ120" s="874">
        <v>15345100</v>
      </c>
      <c r="BR120" s="855"/>
      <c r="BS120" s="855"/>
      <c r="BT120" s="855"/>
      <c r="BU120" s="855"/>
      <c r="BV120" s="855">
        <v>15731624</v>
      </c>
      <c r="BW120" s="855"/>
      <c r="BX120" s="855"/>
      <c r="BY120" s="855"/>
      <c r="BZ120" s="855"/>
      <c r="CA120" s="855">
        <v>15590189</v>
      </c>
      <c r="CB120" s="855"/>
      <c r="CC120" s="855"/>
      <c r="CD120" s="855"/>
      <c r="CE120" s="855"/>
      <c r="CF120" s="879">
        <v>134</v>
      </c>
      <c r="CG120" s="880"/>
      <c r="CH120" s="880"/>
      <c r="CI120" s="880"/>
      <c r="CJ120" s="880"/>
      <c r="CK120" s="881" t="s">
        <v>465</v>
      </c>
      <c r="CL120" s="865"/>
      <c r="CM120" s="865"/>
      <c r="CN120" s="865"/>
      <c r="CO120" s="866"/>
      <c r="CP120" s="885" t="s">
        <v>466</v>
      </c>
      <c r="CQ120" s="886"/>
      <c r="CR120" s="886"/>
      <c r="CS120" s="886"/>
      <c r="CT120" s="886"/>
      <c r="CU120" s="886"/>
      <c r="CV120" s="886"/>
      <c r="CW120" s="886"/>
      <c r="CX120" s="886"/>
      <c r="CY120" s="886"/>
      <c r="CZ120" s="886"/>
      <c r="DA120" s="886"/>
      <c r="DB120" s="886"/>
      <c r="DC120" s="886"/>
      <c r="DD120" s="886"/>
      <c r="DE120" s="886"/>
      <c r="DF120" s="887"/>
      <c r="DG120" s="874">
        <v>3276499</v>
      </c>
      <c r="DH120" s="855"/>
      <c r="DI120" s="855"/>
      <c r="DJ120" s="855"/>
      <c r="DK120" s="855"/>
      <c r="DL120" s="855">
        <v>3369280</v>
      </c>
      <c r="DM120" s="855"/>
      <c r="DN120" s="855"/>
      <c r="DO120" s="855"/>
      <c r="DP120" s="855"/>
      <c r="DQ120" s="855">
        <v>3435427</v>
      </c>
      <c r="DR120" s="855"/>
      <c r="DS120" s="855"/>
      <c r="DT120" s="855"/>
      <c r="DU120" s="855"/>
      <c r="DV120" s="856">
        <v>29.5</v>
      </c>
      <c r="DW120" s="856"/>
      <c r="DX120" s="856"/>
      <c r="DY120" s="856"/>
      <c r="DZ120" s="857"/>
    </row>
    <row r="121" spans="1:130" s="224" customFormat="1" ht="26.25" customHeight="1" x14ac:dyDescent="0.15">
      <c r="A121" s="833"/>
      <c r="B121" s="834"/>
      <c r="C121" s="876" t="s">
        <v>467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129</v>
      </c>
      <c r="AB121" s="793"/>
      <c r="AC121" s="793"/>
      <c r="AD121" s="793"/>
      <c r="AE121" s="794"/>
      <c r="AF121" s="795" t="s">
        <v>129</v>
      </c>
      <c r="AG121" s="793"/>
      <c r="AH121" s="793"/>
      <c r="AI121" s="793"/>
      <c r="AJ121" s="794"/>
      <c r="AK121" s="795" t="s">
        <v>129</v>
      </c>
      <c r="AL121" s="793"/>
      <c r="AM121" s="793"/>
      <c r="AN121" s="793"/>
      <c r="AO121" s="794"/>
      <c r="AP121" s="837" t="s">
        <v>129</v>
      </c>
      <c r="AQ121" s="838"/>
      <c r="AR121" s="838"/>
      <c r="AS121" s="838"/>
      <c r="AT121" s="839"/>
      <c r="AU121" s="896"/>
      <c r="AV121" s="897"/>
      <c r="AW121" s="897"/>
      <c r="AX121" s="897"/>
      <c r="AY121" s="898"/>
      <c r="AZ121" s="828" t="s">
        <v>468</v>
      </c>
      <c r="BA121" s="765"/>
      <c r="BB121" s="765"/>
      <c r="BC121" s="765"/>
      <c r="BD121" s="765"/>
      <c r="BE121" s="765"/>
      <c r="BF121" s="765"/>
      <c r="BG121" s="765"/>
      <c r="BH121" s="765"/>
      <c r="BI121" s="765"/>
      <c r="BJ121" s="765"/>
      <c r="BK121" s="765"/>
      <c r="BL121" s="765"/>
      <c r="BM121" s="765"/>
      <c r="BN121" s="765"/>
      <c r="BO121" s="765"/>
      <c r="BP121" s="766"/>
      <c r="BQ121" s="829">
        <v>338404</v>
      </c>
      <c r="BR121" s="830"/>
      <c r="BS121" s="830"/>
      <c r="BT121" s="830"/>
      <c r="BU121" s="830"/>
      <c r="BV121" s="830">
        <v>258170</v>
      </c>
      <c r="BW121" s="830"/>
      <c r="BX121" s="830"/>
      <c r="BY121" s="830"/>
      <c r="BZ121" s="830"/>
      <c r="CA121" s="830">
        <v>209743</v>
      </c>
      <c r="CB121" s="830"/>
      <c r="CC121" s="830"/>
      <c r="CD121" s="830"/>
      <c r="CE121" s="830"/>
      <c r="CF121" s="888">
        <v>1.8</v>
      </c>
      <c r="CG121" s="889"/>
      <c r="CH121" s="889"/>
      <c r="CI121" s="889"/>
      <c r="CJ121" s="889"/>
      <c r="CK121" s="882"/>
      <c r="CL121" s="868"/>
      <c r="CM121" s="868"/>
      <c r="CN121" s="868"/>
      <c r="CO121" s="869"/>
      <c r="CP121" s="848" t="s">
        <v>469</v>
      </c>
      <c r="CQ121" s="849"/>
      <c r="CR121" s="849"/>
      <c r="CS121" s="849"/>
      <c r="CT121" s="849"/>
      <c r="CU121" s="849"/>
      <c r="CV121" s="849"/>
      <c r="CW121" s="849"/>
      <c r="CX121" s="849"/>
      <c r="CY121" s="849"/>
      <c r="CZ121" s="849"/>
      <c r="DA121" s="849"/>
      <c r="DB121" s="849"/>
      <c r="DC121" s="849"/>
      <c r="DD121" s="849"/>
      <c r="DE121" s="849"/>
      <c r="DF121" s="850"/>
      <c r="DG121" s="829">
        <v>3129963</v>
      </c>
      <c r="DH121" s="830"/>
      <c r="DI121" s="830"/>
      <c r="DJ121" s="830"/>
      <c r="DK121" s="830"/>
      <c r="DL121" s="830">
        <v>3042802</v>
      </c>
      <c r="DM121" s="830"/>
      <c r="DN121" s="830"/>
      <c r="DO121" s="830"/>
      <c r="DP121" s="830"/>
      <c r="DQ121" s="830">
        <v>2607289</v>
      </c>
      <c r="DR121" s="830"/>
      <c r="DS121" s="830"/>
      <c r="DT121" s="830"/>
      <c r="DU121" s="830"/>
      <c r="DV121" s="807">
        <v>22.4</v>
      </c>
      <c r="DW121" s="807"/>
      <c r="DX121" s="807"/>
      <c r="DY121" s="807"/>
      <c r="DZ121" s="808"/>
    </row>
    <row r="122" spans="1:130" s="224" customFormat="1" ht="26.25" customHeight="1" x14ac:dyDescent="0.15">
      <c r="A122" s="833"/>
      <c r="B122" s="834"/>
      <c r="C122" s="828" t="s">
        <v>449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129</v>
      </c>
      <c r="AB122" s="793"/>
      <c r="AC122" s="793"/>
      <c r="AD122" s="793"/>
      <c r="AE122" s="794"/>
      <c r="AF122" s="795" t="s">
        <v>129</v>
      </c>
      <c r="AG122" s="793"/>
      <c r="AH122" s="793"/>
      <c r="AI122" s="793"/>
      <c r="AJ122" s="794"/>
      <c r="AK122" s="795" t="s">
        <v>129</v>
      </c>
      <c r="AL122" s="793"/>
      <c r="AM122" s="793"/>
      <c r="AN122" s="793"/>
      <c r="AO122" s="794"/>
      <c r="AP122" s="837" t="s">
        <v>129</v>
      </c>
      <c r="AQ122" s="838"/>
      <c r="AR122" s="838"/>
      <c r="AS122" s="838"/>
      <c r="AT122" s="839"/>
      <c r="AU122" s="896"/>
      <c r="AV122" s="897"/>
      <c r="AW122" s="897"/>
      <c r="AX122" s="897"/>
      <c r="AY122" s="898"/>
      <c r="AZ122" s="851" t="s">
        <v>470</v>
      </c>
      <c r="BA122" s="852"/>
      <c r="BB122" s="852"/>
      <c r="BC122" s="852"/>
      <c r="BD122" s="852"/>
      <c r="BE122" s="852"/>
      <c r="BF122" s="852"/>
      <c r="BG122" s="852"/>
      <c r="BH122" s="852"/>
      <c r="BI122" s="852"/>
      <c r="BJ122" s="852"/>
      <c r="BK122" s="852"/>
      <c r="BL122" s="852"/>
      <c r="BM122" s="852"/>
      <c r="BN122" s="852"/>
      <c r="BO122" s="852"/>
      <c r="BP122" s="853"/>
      <c r="BQ122" s="892">
        <v>20021316</v>
      </c>
      <c r="BR122" s="858"/>
      <c r="BS122" s="858"/>
      <c r="BT122" s="858"/>
      <c r="BU122" s="858"/>
      <c r="BV122" s="858">
        <v>20670116</v>
      </c>
      <c r="BW122" s="858"/>
      <c r="BX122" s="858"/>
      <c r="BY122" s="858"/>
      <c r="BZ122" s="858"/>
      <c r="CA122" s="858">
        <v>19777021</v>
      </c>
      <c r="CB122" s="858"/>
      <c r="CC122" s="858"/>
      <c r="CD122" s="858"/>
      <c r="CE122" s="858"/>
      <c r="CF122" s="859">
        <v>170</v>
      </c>
      <c r="CG122" s="860"/>
      <c r="CH122" s="860"/>
      <c r="CI122" s="860"/>
      <c r="CJ122" s="860"/>
      <c r="CK122" s="882"/>
      <c r="CL122" s="868"/>
      <c r="CM122" s="868"/>
      <c r="CN122" s="868"/>
      <c r="CO122" s="869"/>
      <c r="CP122" s="848" t="s">
        <v>471</v>
      </c>
      <c r="CQ122" s="849"/>
      <c r="CR122" s="849"/>
      <c r="CS122" s="849"/>
      <c r="CT122" s="849"/>
      <c r="CU122" s="849"/>
      <c r="CV122" s="849"/>
      <c r="CW122" s="849"/>
      <c r="CX122" s="849"/>
      <c r="CY122" s="849"/>
      <c r="CZ122" s="849"/>
      <c r="DA122" s="849"/>
      <c r="DB122" s="849"/>
      <c r="DC122" s="849"/>
      <c r="DD122" s="849"/>
      <c r="DE122" s="849"/>
      <c r="DF122" s="850"/>
      <c r="DG122" s="829">
        <v>1948228</v>
      </c>
      <c r="DH122" s="830"/>
      <c r="DI122" s="830"/>
      <c r="DJ122" s="830"/>
      <c r="DK122" s="830"/>
      <c r="DL122" s="830">
        <v>1871286</v>
      </c>
      <c r="DM122" s="830"/>
      <c r="DN122" s="830"/>
      <c r="DO122" s="830"/>
      <c r="DP122" s="830"/>
      <c r="DQ122" s="830">
        <v>1784672</v>
      </c>
      <c r="DR122" s="830"/>
      <c r="DS122" s="830"/>
      <c r="DT122" s="830"/>
      <c r="DU122" s="830"/>
      <c r="DV122" s="807">
        <v>15.3</v>
      </c>
      <c r="DW122" s="807"/>
      <c r="DX122" s="807"/>
      <c r="DY122" s="807"/>
      <c r="DZ122" s="808"/>
    </row>
    <row r="123" spans="1:130" s="224" customFormat="1" ht="26.25" customHeight="1" x14ac:dyDescent="0.15">
      <c r="A123" s="833"/>
      <c r="B123" s="834"/>
      <c r="C123" s="828" t="s">
        <v>455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129</v>
      </c>
      <c r="AB123" s="793"/>
      <c r="AC123" s="793"/>
      <c r="AD123" s="793"/>
      <c r="AE123" s="794"/>
      <c r="AF123" s="795" t="s">
        <v>129</v>
      </c>
      <c r="AG123" s="793"/>
      <c r="AH123" s="793"/>
      <c r="AI123" s="793"/>
      <c r="AJ123" s="794"/>
      <c r="AK123" s="795" t="s">
        <v>446</v>
      </c>
      <c r="AL123" s="793"/>
      <c r="AM123" s="793"/>
      <c r="AN123" s="793"/>
      <c r="AO123" s="794"/>
      <c r="AP123" s="837" t="s">
        <v>446</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472</v>
      </c>
      <c r="BP123" s="891"/>
      <c r="BQ123" s="845">
        <v>35704820</v>
      </c>
      <c r="BR123" s="846"/>
      <c r="BS123" s="846"/>
      <c r="BT123" s="846"/>
      <c r="BU123" s="846"/>
      <c r="BV123" s="846">
        <v>36659910</v>
      </c>
      <c r="BW123" s="846"/>
      <c r="BX123" s="846"/>
      <c r="BY123" s="846"/>
      <c r="BZ123" s="846"/>
      <c r="CA123" s="846">
        <v>35576953</v>
      </c>
      <c r="CB123" s="846"/>
      <c r="CC123" s="846"/>
      <c r="CD123" s="846"/>
      <c r="CE123" s="846"/>
      <c r="CF123" s="761"/>
      <c r="CG123" s="762"/>
      <c r="CH123" s="762"/>
      <c r="CI123" s="762"/>
      <c r="CJ123" s="847"/>
      <c r="CK123" s="882"/>
      <c r="CL123" s="868"/>
      <c r="CM123" s="868"/>
      <c r="CN123" s="868"/>
      <c r="CO123" s="869"/>
      <c r="CP123" s="848" t="s">
        <v>473</v>
      </c>
      <c r="CQ123" s="849"/>
      <c r="CR123" s="849"/>
      <c r="CS123" s="849"/>
      <c r="CT123" s="849"/>
      <c r="CU123" s="849"/>
      <c r="CV123" s="849"/>
      <c r="CW123" s="849"/>
      <c r="CX123" s="849"/>
      <c r="CY123" s="849"/>
      <c r="CZ123" s="849"/>
      <c r="DA123" s="849"/>
      <c r="DB123" s="849"/>
      <c r="DC123" s="849"/>
      <c r="DD123" s="849"/>
      <c r="DE123" s="849"/>
      <c r="DF123" s="850"/>
      <c r="DG123" s="792" t="s">
        <v>129</v>
      </c>
      <c r="DH123" s="793"/>
      <c r="DI123" s="793"/>
      <c r="DJ123" s="793"/>
      <c r="DK123" s="794"/>
      <c r="DL123" s="795" t="s">
        <v>129</v>
      </c>
      <c r="DM123" s="793"/>
      <c r="DN123" s="793"/>
      <c r="DO123" s="793"/>
      <c r="DP123" s="794"/>
      <c r="DQ123" s="795" t="s">
        <v>129</v>
      </c>
      <c r="DR123" s="793"/>
      <c r="DS123" s="793"/>
      <c r="DT123" s="793"/>
      <c r="DU123" s="794"/>
      <c r="DV123" s="837" t="s">
        <v>129</v>
      </c>
      <c r="DW123" s="838"/>
      <c r="DX123" s="838"/>
      <c r="DY123" s="838"/>
      <c r="DZ123" s="839"/>
    </row>
    <row r="124" spans="1:130" s="224" customFormat="1" ht="26.25" customHeight="1" thickBot="1" x14ac:dyDescent="0.2">
      <c r="A124" s="833"/>
      <c r="B124" s="834"/>
      <c r="C124" s="828" t="s">
        <v>458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129</v>
      </c>
      <c r="AB124" s="793"/>
      <c r="AC124" s="793"/>
      <c r="AD124" s="793"/>
      <c r="AE124" s="794"/>
      <c r="AF124" s="795" t="s">
        <v>129</v>
      </c>
      <c r="AG124" s="793"/>
      <c r="AH124" s="793"/>
      <c r="AI124" s="793"/>
      <c r="AJ124" s="794"/>
      <c r="AK124" s="795" t="s">
        <v>129</v>
      </c>
      <c r="AL124" s="793"/>
      <c r="AM124" s="793"/>
      <c r="AN124" s="793"/>
      <c r="AO124" s="794"/>
      <c r="AP124" s="837" t="s">
        <v>446</v>
      </c>
      <c r="AQ124" s="838"/>
      <c r="AR124" s="838"/>
      <c r="AS124" s="838"/>
      <c r="AT124" s="839"/>
      <c r="AU124" s="840" t="s">
        <v>474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446</v>
      </c>
      <c r="BR124" s="844"/>
      <c r="BS124" s="844"/>
      <c r="BT124" s="844"/>
      <c r="BU124" s="844"/>
      <c r="BV124" s="844" t="s">
        <v>129</v>
      </c>
      <c r="BW124" s="844"/>
      <c r="BX124" s="844"/>
      <c r="BY124" s="844"/>
      <c r="BZ124" s="844"/>
      <c r="CA124" s="844" t="s">
        <v>129</v>
      </c>
      <c r="CB124" s="844"/>
      <c r="CC124" s="844"/>
      <c r="CD124" s="844"/>
      <c r="CE124" s="844"/>
      <c r="CF124" s="739"/>
      <c r="CG124" s="740"/>
      <c r="CH124" s="740"/>
      <c r="CI124" s="740"/>
      <c r="CJ124" s="875"/>
      <c r="CK124" s="883"/>
      <c r="CL124" s="883"/>
      <c r="CM124" s="883"/>
      <c r="CN124" s="883"/>
      <c r="CO124" s="884"/>
      <c r="CP124" s="848" t="s">
        <v>475</v>
      </c>
      <c r="CQ124" s="849"/>
      <c r="CR124" s="849"/>
      <c r="CS124" s="849"/>
      <c r="CT124" s="849"/>
      <c r="CU124" s="849"/>
      <c r="CV124" s="849"/>
      <c r="CW124" s="849"/>
      <c r="CX124" s="849"/>
      <c r="CY124" s="849"/>
      <c r="CZ124" s="849"/>
      <c r="DA124" s="849"/>
      <c r="DB124" s="849"/>
      <c r="DC124" s="849"/>
      <c r="DD124" s="849"/>
      <c r="DE124" s="849"/>
      <c r="DF124" s="850"/>
      <c r="DG124" s="776" t="s">
        <v>446</v>
      </c>
      <c r="DH124" s="777"/>
      <c r="DI124" s="777"/>
      <c r="DJ124" s="777"/>
      <c r="DK124" s="778"/>
      <c r="DL124" s="779" t="s">
        <v>129</v>
      </c>
      <c r="DM124" s="777"/>
      <c r="DN124" s="777"/>
      <c r="DO124" s="777"/>
      <c r="DP124" s="778"/>
      <c r="DQ124" s="779" t="s">
        <v>129</v>
      </c>
      <c r="DR124" s="777"/>
      <c r="DS124" s="777"/>
      <c r="DT124" s="777"/>
      <c r="DU124" s="778"/>
      <c r="DV124" s="861" t="s">
        <v>446</v>
      </c>
      <c r="DW124" s="862"/>
      <c r="DX124" s="862"/>
      <c r="DY124" s="862"/>
      <c r="DZ124" s="863"/>
    </row>
    <row r="125" spans="1:130" s="224" customFormat="1" ht="26.25" customHeight="1" x14ac:dyDescent="0.15">
      <c r="A125" s="833"/>
      <c r="B125" s="834"/>
      <c r="C125" s="828" t="s">
        <v>460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129</v>
      </c>
      <c r="AB125" s="793"/>
      <c r="AC125" s="793"/>
      <c r="AD125" s="793"/>
      <c r="AE125" s="794"/>
      <c r="AF125" s="795" t="s">
        <v>446</v>
      </c>
      <c r="AG125" s="793"/>
      <c r="AH125" s="793"/>
      <c r="AI125" s="793"/>
      <c r="AJ125" s="794"/>
      <c r="AK125" s="795" t="s">
        <v>129</v>
      </c>
      <c r="AL125" s="793"/>
      <c r="AM125" s="793"/>
      <c r="AN125" s="793"/>
      <c r="AO125" s="794"/>
      <c r="AP125" s="837" t="s">
        <v>129</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476</v>
      </c>
      <c r="CL125" s="865"/>
      <c r="CM125" s="865"/>
      <c r="CN125" s="865"/>
      <c r="CO125" s="866"/>
      <c r="CP125" s="873" t="s">
        <v>477</v>
      </c>
      <c r="CQ125" s="821"/>
      <c r="CR125" s="821"/>
      <c r="CS125" s="821"/>
      <c r="CT125" s="821"/>
      <c r="CU125" s="821"/>
      <c r="CV125" s="821"/>
      <c r="CW125" s="821"/>
      <c r="CX125" s="821"/>
      <c r="CY125" s="821"/>
      <c r="CZ125" s="821"/>
      <c r="DA125" s="821"/>
      <c r="DB125" s="821"/>
      <c r="DC125" s="821"/>
      <c r="DD125" s="821"/>
      <c r="DE125" s="821"/>
      <c r="DF125" s="822"/>
      <c r="DG125" s="874" t="s">
        <v>446</v>
      </c>
      <c r="DH125" s="855"/>
      <c r="DI125" s="855"/>
      <c r="DJ125" s="855"/>
      <c r="DK125" s="855"/>
      <c r="DL125" s="855" t="s">
        <v>446</v>
      </c>
      <c r="DM125" s="855"/>
      <c r="DN125" s="855"/>
      <c r="DO125" s="855"/>
      <c r="DP125" s="855"/>
      <c r="DQ125" s="855" t="s">
        <v>129</v>
      </c>
      <c r="DR125" s="855"/>
      <c r="DS125" s="855"/>
      <c r="DT125" s="855"/>
      <c r="DU125" s="855"/>
      <c r="DV125" s="856" t="s">
        <v>129</v>
      </c>
      <c r="DW125" s="856"/>
      <c r="DX125" s="856"/>
      <c r="DY125" s="856"/>
      <c r="DZ125" s="857"/>
    </row>
    <row r="126" spans="1:130" s="224" customFormat="1" ht="26.25" customHeight="1" thickBot="1" x14ac:dyDescent="0.2">
      <c r="A126" s="833"/>
      <c r="B126" s="834"/>
      <c r="C126" s="828" t="s">
        <v>462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129</v>
      </c>
      <c r="AB126" s="793"/>
      <c r="AC126" s="793"/>
      <c r="AD126" s="793"/>
      <c r="AE126" s="794"/>
      <c r="AF126" s="795" t="s">
        <v>129</v>
      </c>
      <c r="AG126" s="793"/>
      <c r="AH126" s="793"/>
      <c r="AI126" s="793"/>
      <c r="AJ126" s="794"/>
      <c r="AK126" s="795" t="s">
        <v>129</v>
      </c>
      <c r="AL126" s="793"/>
      <c r="AM126" s="793"/>
      <c r="AN126" s="793"/>
      <c r="AO126" s="794"/>
      <c r="AP126" s="837" t="s">
        <v>129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478</v>
      </c>
      <c r="CQ126" s="765"/>
      <c r="CR126" s="765"/>
      <c r="CS126" s="765"/>
      <c r="CT126" s="765"/>
      <c r="CU126" s="765"/>
      <c r="CV126" s="765"/>
      <c r="CW126" s="765"/>
      <c r="CX126" s="765"/>
      <c r="CY126" s="765"/>
      <c r="CZ126" s="765"/>
      <c r="DA126" s="765"/>
      <c r="DB126" s="765"/>
      <c r="DC126" s="765"/>
      <c r="DD126" s="765"/>
      <c r="DE126" s="765"/>
      <c r="DF126" s="766"/>
      <c r="DG126" s="829" t="s">
        <v>129</v>
      </c>
      <c r="DH126" s="830"/>
      <c r="DI126" s="830"/>
      <c r="DJ126" s="830"/>
      <c r="DK126" s="830"/>
      <c r="DL126" s="830" t="s">
        <v>129</v>
      </c>
      <c r="DM126" s="830"/>
      <c r="DN126" s="830"/>
      <c r="DO126" s="830"/>
      <c r="DP126" s="830"/>
      <c r="DQ126" s="830" t="s">
        <v>129</v>
      </c>
      <c r="DR126" s="830"/>
      <c r="DS126" s="830"/>
      <c r="DT126" s="830"/>
      <c r="DU126" s="830"/>
      <c r="DV126" s="807" t="s">
        <v>129</v>
      </c>
      <c r="DW126" s="807"/>
      <c r="DX126" s="807"/>
      <c r="DY126" s="807"/>
      <c r="DZ126" s="808"/>
    </row>
    <row r="127" spans="1:130" s="224" customFormat="1" ht="26.25" customHeight="1" x14ac:dyDescent="0.15">
      <c r="A127" s="835"/>
      <c r="B127" s="836"/>
      <c r="C127" s="851" t="s">
        <v>479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129</v>
      </c>
      <c r="AB127" s="793"/>
      <c r="AC127" s="793"/>
      <c r="AD127" s="793"/>
      <c r="AE127" s="794"/>
      <c r="AF127" s="795" t="s">
        <v>129</v>
      </c>
      <c r="AG127" s="793"/>
      <c r="AH127" s="793"/>
      <c r="AI127" s="793"/>
      <c r="AJ127" s="794"/>
      <c r="AK127" s="795" t="s">
        <v>129</v>
      </c>
      <c r="AL127" s="793"/>
      <c r="AM127" s="793"/>
      <c r="AN127" s="793"/>
      <c r="AO127" s="794"/>
      <c r="AP127" s="837" t="s">
        <v>129</v>
      </c>
      <c r="AQ127" s="838"/>
      <c r="AR127" s="838"/>
      <c r="AS127" s="838"/>
      <c r="AT127" s="839"/>
      <c r="AU127" s="226"/>
      <c r="AV127" s="226"/>
      <c r="AW127" s="226"/>
      <c r="AX127" s="854" t="s">
        <v>480</v>
      </c>
      <c r="AY127" s="825"/>
      <c r="AZ127" s="825"/>
      <c r="BA127" s="825"/>
      <c r="BB127" s="825"/>
      <c r="BC127" s="825"/>
      <c r="BD127" s="825"/>
      <c r="BE127" s="826"/>
      <c r="BF127" s="824" t="s">
        <v>481</v>
      </c>
      <c r="BG127" s="825"/>
      <c r="BH127" s="825"/>
      <c r="BI127" s="825"/>
      <c r="BJ127" s="825"/>
      <c r="BK127" s="825"/>
      <c r="BL127" s="826"/>
      <c r="BM127" s="824" t="s">
        <v>482</v>
      </c>
      <c r="BN127" s="825"/>
      <c r="BO127" s="825"/>
      <c r="BP127" s="825"/>
      <c r="BQ127" s="825"/>
      <c r="BR127" s="825"/>
      <c r="BS127" s="826"/>
      <c r="BT127" s="824" t="s">
        <v>483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484</v>
      </c>
      <c r="CQ127" s="765"/>
      <c r="CR127" s="765"/>
      <c r="CS127" s="765"/>
      <c r="CT127" s="765"/>
      <c r="CU127" s="765"/>
      <c r="CV127" s="765"/>
      <c r="CW127" s="765"/>
      <c r="CX127" s="765"/>
      <c r="CY127" s="765"/>
      <c r="CZ127" s="765"/>
      <c r="DA127" s="765"/>
      <c r="DB127" s="765"/>
      <c r="DC127" s="765"/>
      <c r="DD127" s="765"/>
      <c r="DE127" s="765"/>
      <c r="DF127" s="766"/>
      <c r="DG127" s="829" t="s">
        <v>129</v>
      </c>
      <c r="DH127" s="830"/>
      <c r="DI127" s="830"/>
      <c r="DJ127" s="830"/>
      <c r="DK127" s="830"/>
      <c r="DL127" s="830" t="s">
        <v>446</v>
      </c>
      <c r="DM127" s="830"/>
      <c r="DN127" s="830"/>
      <c r="DO127" s="830"/>
      <c r="DP127" s="830"/>
      <c r="DQ127" s="830" t="s">
        <v>129</v>
      </c>
      <c r="DR127" s="830"/>
      <c r="DS127" s="830"/>
      <c r="DT127" s="830"/>
      <c r="DU127" s="830"/>
      <c r="DV127" s="807" t="s">
        <v>129</v>
      </c>
      <c r="DW127" s="807"/>
      <c r="DX127" s="807"/>
      <c r="DY127" s="807"/>
      <c r="DZ127" s="808"/>
    </row>
    <row r="128" spans="1:130" s="224" customFormat="1" ht="26.25" customHeight="1" thickBot="1" x14ac:dyDescent="0.2">
      <c r="A128" s="809" t="s">
        <v>485</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486</v>
      </c>
      <c r="X128" s="811"/>
      <c r="Y128" s="811"/>
      <c r="Z128" s="812"/>
      <c r="AA128" s="813">
        <v>90221</v>
      </c>
      <c r="AB128" s="814"/>
      <c r="AC128" s="814"/>
      <c r="AD128" s="814"/>
      <c r="AE128" s="815"/>
      <c r="AF128" s="816">
        <v>79205</v>
      </c>
      <c r="AG128" s="814"/>
      <c r="AH128" s="814"/>
      <c r="AI128" s="814"/>
      <c r="AJ128" s="815"/>
      <c r="AK128" s="816">
        <v>48190</v>
      </c>
      <c r="AL128" s="814"/>
      <c r="AM128" s="814"/>
      <c r="AN128" s="814"/>
      <c r="AO128" s="815"/>
      <c r="AP128" s="817"/>
      <c r="AQ128" s="818"/>
      <c r="AR128" s="818"/>
      <c r="AS128" s="818"/>
      <c r="AT128" s="819"/>
      <c r="AU128" s="226"/>
      <c r="AV128" s="226"/>
      <c r="AW128" s="226"/>
      <c r="AX128" s="820" t="s">
        <v>487</v>
      </c>
      <c r="AY128" s="821"/>
      <c r="AZ128" s="821"/>
      <c r="BA128" s="821"/>
      <c r="BB128" s="821"/>
      <c r="BC128" s="821"/>
      <c r="BD128" s="821"/>
      <c r="BE128" s="822"/>
      <c r="BF128" s="799" t="s">
        <v>129</v>
      </c>
      <c r="BG128" s="800"/>
      <c r="BH128" s="800"/>
      <c r="BI128" s="800"/>
      <c r="BJ128" s="800"/>
      <c r="BK128" s="800"/>
      <c r="BL128" s="823"/>
      <c r="BM128" s="799">
        <v>12.92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488</v>
      </c>
      <c r="CQ128" s="743"/>
      <c r="CR128" s="743"/>
      <c r="CS128" s="743"/>
      <c r="CT128" s="743"/>
      <c r="CU128" s="743"/>
      <c r="CV128" s="743"/>
      <c r="CW128" s="743"/>
      <c r="CX128" s="743"/>
      <c r="CY128" s="743"/>
      <c r="CZ128" s="743"/>
      <c r="DA128" s="743"/>
      <c r="DB128" s="743"/>
      <c r="DC128" s="743"/>
      <c r="DD128" s="743"/>
      <c r="DE128" s="743"/>
      <c r="DF128" s="744"/>
      <c r="DG128" s="803">
        <v>3561</v>
      </c>
      <c r="DH128" s="804"/>
      <c r="DI128" s="804"/>
      <c r="DJ128" s="804"/>
      <c r="DK128" s="804"/>
      <c r="DL128" s="804">
        <v>3003</v>
      </c>
      <c r="DM128" s="804"/>
      <c r="DN128" s="804"/>
      <c r="DO128" s="804"/>
      <c r="DP128" s="804"/>
      <c r="DQ128" s="804">
        <v>3210</v>
      </c>
      <c r="DR128" s="804"/>
      <c r="DS128" s="804"/>
      <c r="DT128" s="804"/>
      <c r="DU128" s="804"/>
      <c r="DV128" s="805">
        <v>0</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489</v>
      </c>
      <c r="X129" s="790"/>
      <c r="Y129" s="790"/>
      <c r="Z129" s="791"/>
      <c r="AA129" s="792">
        <v>13320645</v>
      </c>
      <c r="AB129" s="793"/>
      <c r="AC129" s="793"/>
      <c r="AD129" s="793"/>
      <c r="AE129" s="794"/>
      <c r="AF129" s="795">
        <v>13681765</v>
      </c>
      <c r="AG129" s="793"/>
      <c r="AH129" s="793"/>
      <c r="AI129" s="793"/>
      <c r="AJ129" s="794"/>
      <c r="AK129" s="795">
        <v>13338628</v>
      </c>
      <c r="AL129" s="793"/>
      <c r="AM129" s="793"/>
      <c r="AN129" s="793"/>
      <c r="AO129" s="794"/>
      <c r="AP129" s="796"/>
      <c r="AQ129" s="797"/>
      <c r="AR129" s="797"/>
      <c r="AS129" s="797"/>
      <c r="AT129" s="798"/>
      <c r="AU129" s="227"/>
      <c r="AV129" s="227"/>
      <c r="AW129" s="227"/>
      <c r="AX129" s="764" t="s">
        <v>490</v>
      </c>
      <c r="AY129" s="765"/>
      <c r="AZ129" s="765"/>
      <c r="BA129" s="765"/>
      <c r="BB129" s="765"/>
      <c r="BC129" s="765"/>
      <c r="BD129" s="765"/>
      <c r="BE129" s="766"/>
      <c r="BF129" s="783" t="s">
        <v>129</v>
      </c>
      <c r="BG129" s="784"/>
      <c r="BH129" s="784"/>
      <c r="BI129" s="784"/>
      <c r="BJ129" s="784"/>
      <c r="BK129" s="784"/>
      <c r="BL129" s="785"/>
      <c r="BM129" s="783">
        <v>17.920000000000002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491</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492</v>
      </c>
      <c r="X130" s="790"/>
      <c r="Y130" s="790"/>
      <c r="Z130" s="791"/>
      <c r="AA130" s="792">
        <v>1774875</v>
      </c>
      <c r="AB130" s="793"/>
      <c r="AC130" s="793"/>
      <c r="AD130" s="793"/>
      <c r="AE130" s="794"/>
      <c r="AF130" s="795">
        <v>1739452</v>
      </c>
      <c r="AG130" s="793"/>
      <c r="AH130" s="793"/>
      <c r="AI130" s="793"/>
      <c r="AJ130" s="794"/>
      <c r="AK130" s="795">
        <v>1704341</v>
      </c>
      <c r="AL130" s="793"/>
      <c r="AM130" s="793"/>
      <c r="AN130" s="793"/>
      <c r="AO130" s="794"/>
      <c r="AP130" s="796"/>
      <c r="AQ130" s="797"/>
      <c r="AR130" s="797"/>
      <c r="AS130" s="797"/>
      <c r="AT130" s="798"/>
      <c r="AU130" s="227"/>
      <c r="AV130" s="227"/>
      <c r="AW130" s="227"/>
      <c r="AX130" s="764" t="s">
        <v>493</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494</v>
      </c>
      <c r="X131" s="774"/>
      <c r="Y131" s="774"/>
      <c r="Z131" s="775"/>
      <c r="AA131" s="776">
        <v>11545770</v>
      </c>
      <c r="AB131" s="777"/>
      <c r="AC131" s="777"/>
      <c r="AD131" s="777"/>
      <c r="AE131" s="778"/>
      <c r="AF131" s="779">
        <v>11942313</v>
      </c>
      <c r="AG131" s="777"/>
      <c r="AH131" s="777"/>
      <c r="AI131" s="777"/>
      <c r="AJ131" s="778"/>
      <c r="AK131" s="779">
        <v>11634287</v>
      </c>
      <c r="AL131" s="777"/>
      <c r="AM131" s="777"/>
      <c r="AN131" s="777"/>
      <c r="AO131" s="778"/>
      <c r="AP131" s="780"/>
      <c r="AQ131" s="781"/>
      <c r="AR131" s="781"/>
      <c r="AS131" s="781"/>
      <c r="AT131" s="782"/>
      <c r="AU131" s="227"/>
      <c r="AV131" s="227"/>
      <c r="AW131" s="227"/>
      <c r="AX131" s="742" t="s">
        <v>495</v>
      </c>
      <c r="AY131" s="743"/>
      <c r="AZ131" s="743"/>
      <c r="BA131" s="743"/>
      <c r="BB131" s="743"/>
      <c r="BC131" s="743"/>
      <c r="BD131" s="743"/>
      <c r="BE131" s="744"/>
      <c r="BF131" s="745" t="s">
        <v>129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496</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497</v>
      </c>
      <c r="W132" s="755"/>
      <c r="X132" s="755"/>
      <c r="Y132" s="755"/>
      <c r="Z132" s="756"/>
      <c r="AA132" s="757">
        <v>8.7211680000000005</v>
      </c>
      <c r="AB132" s="758"/>
      <c r="AC132" s="758"/>
      <c r="AD132" s="758"/>
      <c r="AE132" s="759"/>
      <c r="AF132" s="760">
        <v>8.4586713000000007</v>
      </c>
      <c r="AG132" s="758"/>
      <c r="AH132" s="758"/>
      <c r="AI132" s="758"/>
      <c r="AJ132" s="759"/>
      <c r="AK132" s="760">
        <v>10.218313999999999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498</v>
      </c>
      <c r="W133" s="734"/>
      <c r="X133" s="734"/>
      <c r="Y133" s="734"/>
      <c r="Z133" s="735"/>
      <c r="AA133" s="736">
        <v>8.6999999999999993</v>
      </c>
      <c r="AB133" s="737"/>
      <c r="AC133" s="737"/>
      <c r="AD133" s="737"/>
      <c r="AE133" s="738"/>
      <c r="AF133" s="736">
        <v>8.6</v>
      </c>
      <c r="AG133" s="737"/>
      <c r="AH133" s="737"/>
      <c r="AI133" s="737"/>
      <c r="AJ133" s="738"/>
      <c r="AK133" s="736">
        <v>9.1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m5LNkew5f4FI3iGN0uq2h0EISQMyk0fVLXzaOuOFX+nDEjSAhClUxxtnOdw+UzxWExRwUN0fgBPp1w9+8A6cg==" saltValue="JsLReQoNmZpPvkHyDTRW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602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HkoJiZBkAP5anJ5BY11VDAIfev74vy/aHwEKaofAA9A4gPS3+QjMGin71g4m6JEPLPU/ujPAf8wvf+wD06xqg==" saltValue="Hw9Uum8r84G6VLD7e6Di1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7T7isKJAU4vfCHAcmHgHKzrmyx7bBd4YJJm3aSOvyNG1oQq4BlRTRUzgsn/Xs8RtPl2Rc4zNCSPVdE8CdLNpg==" saltValue="Y73dz0j5IEA6KerZFqUUng=="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31" t="s">
        <v>501</v>
      </c>
      <c r="AP7" s="265"/>
      <c r="AQ7" s="266" t="s">
        <v>502</v>
      </c>
      <c r="AR7" s="267"/>
    </row>
    <row r="8" spans="1:46" x14ac:dyDescent="0.15">
      <c r="A8" s="259"/>
      <c r="AK8" s="268"/>
      <c r="AL8" s="269"/>
      <c r="AM8" s="269"/>
      <c r="AN8" s="270"/>
      <c r="AO8" s="1132"/>
      <c r="AP8" s="271" t="s">
        <v>503</v>
      </c>
      <c r="AQ8" s="272" t="s">
        <v>504</v>
      </c>
      <c r="AR8" s="273" t="s">
        <v>505</v>
      </c>
    </row>
    <row r="9" spans="1:46" x14ac:dyDescent="0.15">
      <c r="A9" s="259"/>
      <c r="AK9" s="1143" t="s">
        <v>506</v>
      </c>
      <c r="AL9" s="1144"/>
      <c r="AM9" s="1144"/>
      <c r="AN9" s="1145"/>
      <c r="AO9" s="274">
        <v>3027936</v>
      </c>
      <c r="AP9" s="274">
        <v>64177</v>
      </c>
      <c r="AQ9" s="275">
        <v>96294</v>
      </c>
      <c r="AR9" s="276">
        <v>-33.4</v>
      </c>
    </row>
    <row r="10" spans="1:46" ht="13.5" customHeight="1" x14ac:dyDescent="0.15">
      <c r="A10" s="259"/>
      <c r="AK10" s="1143" t="s">
        <v>507</v>
      </c>
      <c r="AL10" s="1144"/>
      <c r="AM10" s="1144"/>
      <c r="AN10" s="1145"/>
      <c r="AO10" s="277">
        <v>702199</v>
      </c>
      <c r="AP10" s="277">
        <v>14883</v>
      </c>
      <c r="AQ10" s="278">
        <v>9127</v>
      </c>
      <c r="AR10" s="279">
        <v>63.1</v>
      </c>
    </row>
    <row r="11" spans="1:46" ht="13.5" customHeight="1" x14ac:dyDescent="0.15">
      <c r="A11" s="259"/>
      <c r="AK11" s="1143" t="s">
        <v>508</v>
      </c>
      <c r="AL11" s="1144"/>
      <c r="AM11" s="1144"/>
      <c r="AN11" s="1145"/>
      <c r="AO11" s="277">
        <v>14664</v>
      </c>
      <c r="AP11" s="277">
        <v>311</v>
      </c>
      <c r="AQ11" s="278">
        <v>1877</v>
      </c>
      <c r="AR11" s="279">
        <v>-83.4</v>
      </c>
    </row>
    <row r="12" spans="1:46" ht="13.5" customHeight="1" x14ac:dyDescent="0.15">
      <c r="A12" s="259"/>
      <c r="AK12" s="1143" t="s">
        <v>509</v>
      </c>
      <c r="AL12" s="1144"/>
      <c r="AM12" s="1144"/>
      <c r="AN12" s="1145"/>
      <c r="AO12" s="277" t="s">
        <v>510</v>
      </c>
      <c r="AP12" s="277" t="s">
        <v>510</v>
      </c>
      <c r="AQ12" s="278">
        <v>3</v>
      </c>
      <c r="AR12" s="279" t="s">
        <v>510</v>
      </c>
    </row>
    <row r="13" spans="1:46" ht="13.5" customHeight="1" x14ac:dyDescent="0.15">
      <c r="A13" s="259"/>
      <c r="AK13" s="1143" t="s">
        <v>511</v>
      </c>
      <c r="AL13" s="1144"/>
      <c r="AM13" s="1144"/>
      <c r="AN13" s="1145"/>
      <c r="AO13" s="277">
        <v>234886</v>
      </c>
      <c r="AP13" s="277">
        <v>4978</v>
      </c>
      <c r="AQ13" s="278">
        <v>3892</v>
      </c>
      <c r="AR13" s="279">
        <v>27.9</v>
      </c>
    </row>
    <row r="14" spans="1:46" ht="13.5" customHeight="1" x14ac:dyDescent="0.15">
      <c r="A14" s="259"/>
      <c r="AK14" s="1143" t="s">
        <v>512</v>
      </c>
      <c r="AL14" s="1144"/>
      <c r="AM14" s="1144"/>
      <c r="AN14" s="1145"/>
      <c r="AO14" s="277">
        <v>121009</v>
      </c>
      <c r="AP14" s="277">
        <v>2565</v>
      </c>
      <c r="AQ14" s="278">
        <v>2462</v>
      </c>
      <c r="AR14" s="279">
        <v>4.2</v>
      </c>
    </row>
    <row r="15" spans="1:46" ht="13.5" customHeight="1" x14ac:dyDescent="0.15">
      <c r="A15" s="259"/>
      <c r="AK15" s="1146" t="s">
        <v>513</v>
      </c>
      <c r="AL15" s="1147"/>
      <c r="AM15" s="1147"/>
      <c r="AN15" s="1148"/>
      <c r="AO15" s="277">
        <v>-234552</v>
      </c>
      <c r="AP15" s="277">
        <v>-4971</v>
      </c>
      <c r="AQ15" s="278">
        <v>-6988</v>
      </c>
      <c r="AR15" s="279">
        <v>-28.9</v>
      </c>
    </row>
    <row r="16" spans="1:46" x14ac:dyDescent="0.15">
      <c r="A16" s="259"/>
      <c r="AK16" s="1146" t="s">
        <v>187</v>
      </c>
      <c r="AL16" s="1147"/>
      <c r="AM16" s="1147"/>
      <c r="AN16" s="1148"/>
      <c r="AO16" s="277">
        <v>3866142</v>
      </c>
      <c r="AP16" s="277">
        <v>81943</v>
      </c>
      <c r="AQ16" s="278">
        <v>106666</v>
      </c>
      <c r="AR16" s="279">
        <v>-23.2</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49" t="s">
        <v>518</v>
      </c>
      <c r="AL21" s="1150"/>
      <c r="AM21" s="1150"/>
      <c r="AN21" s="1151"/>
      <c r="AO21" s="289">
        <v>7.04</v>
      </c>
      <c r="AP21" s="290">
        <v>10.06</v>
      </c>
      <c r="AQ21" s="291">
        <v>-3.02</v>
      </c>
      <c r="AS21" s="292"/>
      <c r="AT21" s="288"/>
    </row>
    <row r="22" spans="1:46" s="260" customFormat="1" x14ac:dyDescent="0.15">
      <c r="A22" s="288"/>
      <c r="AK22" s="1149" t="s">
        <v>519</v>
      </c>
      <c r="AL22" s="1150"/>
      <c r="AM22" s="1150"/>
      <c r="AN22" s="1151"/>
      <c r="AO22" s="293">
        <v>98.5</v>
      </c>
      <c r="AP22" s="294">
        <v>97.2</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520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31" t="s">
        <v>501</v>
      </c>
      <c r="AP30" s="265"/>
      <c r="AQ30" s="266" t="s">
        <v>502</v>
      </c>
      <c r="AR30" s="267"/>
    </row>
    <row r="31" spans="1:46" x14ac:dyDescent="0.15">
      <c r="A31" s="259"/>
      <c r="AK31" s="268"/>
      <c r="AL31" s="269"/>
      <c r="AM31" s="269"/>
      <c r="AN31" s="270"/>
      <c r="AO31" s="1132"/>
      <c r="AP31" s="271" t="s">
        <v>503</v>
      </c>
      <c r="AQ31" s="272" t="s">
        <v>504</v>
      </c>
      <c r="AR31" s="273" t="s">
        <v>505</v>
      </c>
    </row>
    <row r="32" spans="1:46" ht="27" customHeight="1" x14ac:dyDescent="0.15">
      <c r="A32" s="259"/>
      <c r="AK32" s="1133" t="s">
        <v>523</v>
      </c>
      <c r="AL32" s="1134"/>
      <c r="AM32" s="1134"/>
      <c r="AN32" s="1135"/>
      <c r="AO32" s="303">
        <v>2365367</v>
      </c>
      <c r="AP32" s="303">
        <v>50134</v>
      </c>
      <c r="AQ32" s="304">
        <v>68340</v>
      </c>
      <c r="AR32" s="305">
        <v>-26.6</v>
      </c>
    </row>
    <row r="33" spans="1:46" ht="13.5" customHeight="1" x14ac:dyDescent="0.15">
      <c r="A33" s="259"/>
      <c r="AK33" s="1133" t="s">
        <v>524</v>
      </c>
      <c r="AL33" s="1134"/>
      <c r="AM33" s="1134"/>
      <c r="AN33" s="1135"/>
      <c r="AO33" s="303" t="s">
        <v>510</v>
      </c>
      <c r="AP33" s="303" t="s">
        <v>510</v>
      </c>
      <c r="AQ33" s="304" t="s">
        <v>510</v>
      </c>
      <c r="AR33" s="305" t="s">
        <v>510</v>
      </c>
    </row>
    <row r="34" spans="1:46" ht="27" customHeight="1" x14ac:dyDescent="0.15">
      <c r="A34" s="259"/>
      <c r="AK34" s="1133" t="s">
        <v>525</v>
      </c>
      <c r="AL34" s="1134"/>
      <c r="AM34" s="1134"/>
      <c r="AN34" s="1135"/>
      <c r="AO34" s="303">
        <v>6667</v>
      </c>
      <c r="AP34" s="303">
        <v>141</v>
      </c>
      <c r="AQ34" s="304">
        <v>8</v>
      </c>
      <c r="AR34" s="305">
        <v>1662.5</v>
      </c>
    </row>
    <row r="35" spans="1:46" ht="27" customHeight="1" x14ac:dyDescent="0.15">
      <c r="A35" s="259"/>
      <c r="AK35" s="1133" t="s">
        <v>526</v>
      </c>
      <c r="AL35" s="1134"/>
      <c r="AM35" s="1134"/>
      <c r="AN35" s="1135"/>
      <c r="AO35" s="303">
        <v>524360</v>
      </c>
      <c r="AP35" s="303">
        <v>11114</v>
      </c>
      <c r="AQ35" s="304">
        <v>18092</v>
      </c>
      <c r="AR35" s="305">
        <v>-38.6</v>
      </c>
    </row>
    <row r="36" spans="1:46" ht="27" customHeight="1" x14ac:dyDescent="0.15">
      <c r="A36" s="259"/>
      <c r="AK36" s="1133" t="s">
        <v>527</v>
      </c>
      <c r="AL36" s="1134"/>
      <c r="AM36" s="1134"/>
      <c r="AN36" s="1135"/>
      <c r="AO36" s="303">
        <v>44965</v>
      </c>
      <c r="AP36" s="303">
        <v>953</v>
      </c>
      <c r="AQ36" s="304">
        <v>2835</v>
      </c>
      <c r="AR36" s="305">
        <v>-66.400000000000006</v>
      </c>
    </row>
    <row r="37" spans="1:46" ht="13.5" customHeight="1" x14ac:dyDescent="0.15">
      <c r="A37" s="259"/>
      <c r="AK37" s="1133" t="s">
        <v>528</v>
      </c>
      <c r="AL37" s="1134"/>
      <c r="AM37" s="1134"/>
      <c r="AN37" s="1135"/>
      <c r="AO37" s="303" t="s">
        <v>510</v>
      </c>
      <c r="AP37" s="303" t="s">
        <v>510</v>
      </c>
      <c r="AQ37" s="304">
        <v>473</v>
      </c>
      <c r="AR37" s="305" t="s">
        <v>510</v>
      </c>
    </row>
    <row r="38" spans="1:46" ht="27" customHeight="1" x14ac:dyDescent="0.15">
      <c r="A38" s="259"/>
      <c r="AK38" s="1136" t="s">
        <v>529</v>
      </c>
      <c r="AL38" s="1137"/>
      <c r="AM38" s="1137"/>
      <c r="AN38" s="1138"/>
      <c r="AO38" s="306" t="s">
        <v>510</v>
      </c>
      <c r="AP38" s="306" t="s">
        <v>510</v>
      </c>
      <c r="AQ38" s="307">
        <v>2</v>
      </c>
      <c r="AR38" s="295" t="s">
        <v>510</v>
      </c>
      <c r="AS38" s="302"/>
    </row>
    <row r="39" spans="1:46" x14ac:dyDescent="0.15">
      <c r="A39" s="259"/>
      <c r="AK39" s="1136" t="s">
        <v>530</v>
      </c>
      <c r="AL39" s="1137"/>
      <c r="AM39" s="1137"/>
      <c r="AN39" s="1138"/>
      <c r="AO39" s="303">
        <v>-48190</v>
      </c>
      <c r="AP39" s="303">
        <v>-1021</v>
      </c>
      <c r="AQ39" s="304">
        <v>-2965</v>
      </c>
      <c r="AR39" s="305">
        <v>-65.599999999999994</v>
      </c>
      <c r="AS39" s="302"/>
    </row>
    <row r="40" spans="1:46" ht="27" customHeight="1" x14ac:dyDescent="0.15">
      <c r="A40" s="259"/>
      <c r="AK40" s="1133" t="s">
        <v>531</v>
      </c>
      <c r="AL40" s="1134"/>
      <c r="AM40" s="1134"/>
      <c r="AN40" s="1135"/>
      <c r="AO40" s="303">
        <v>-1704341</v>
      </c>
      <c r="AP40" s="303">
        <v>-36123</v>
      </c>
      <c r="AQ40" s="304">
        <v>-61502</v>
      </c>
      <c r="AR40" s="305">
        <v>-41.3</v>
      </c>
      <c r="AS40" s="302"/>
    </row>
    <row r="41" spans="1:46" x14ac:dyDescent="0.15">
      <c r="A41" s="259"/>
      <c r="AK41" s="1139" t="s">
        <v>300</v>
      </c>
      <c r="AL41" s="1140"/>
      <c r="AM41" s="1140"/>
      <c r="AN41" s="1141"/>
      <c r="AO41" s="303">
        <v>1188828</v>
      </c>
      <c r="AP41" s="303">
        <v>25197</v>
      </c>
      <c r="AQ41" s="304">
        <v>25283</v>
      </c>
      <c r="AR41" s="305">
        <v>-0.3</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126" t="s">
        <v>501</v>
      </c>
      <c r="AN49" s="1128" t="s">
        <v>535</v>
      </c>
      <c r="AO49" s="1129"/>
      <c r="AP49" s="1129"/>
      <c r="AQ49" s="1129"/>
      <c r="AR49" s="1130"/>
    </row>
    <row r="50" spans="1:44" x14ac:dyDescent="0.15">
      <c r="A50" s="259"/>
      <c r="AK50" s="317"/>
      <c r="AL50" s="318"/>
      <c r="AM50" s="1127"/>
      <c r="AN50" s="319" t="s">
        <v>536</v>
      </c>
      <c r="AO50" s="320" t="s">
        <v>537</v>
      </c>
      <c r="AP50" s="321" t="s">
        <v>538</v>
      </c>
      <c r="AQ50" s="322" t="s">
        <v>539</v>
      </c>
      <c r="AR50" s="323" t="s">
        <v>540</v>
      </c>
    </row>
    <row r="51" spans="1:44" x14ac:dyDescent="0.15">
      <c r="A51" s="259"/>
      <c r="AK51" s="315" t="s">
        <v>541</v>
      </c>
      <c r="AL51" s="316"/>
      <c r="AM51" s="324">
        <v>4087933</v>
      </c>
      <c r="AN51" s="325">
        <v>83206</v>
      </c>
      <c r="AO51" s="326">
        <v>24.7</v>
      </c>
      <c r="AP51" s="327">
        <v>83774</v>
      </c>
      <c r="AQ51" s="328">
        <v>-1.5</v>
      </c>
      <c r="AR51" s="329">
        <v>26.2</v>
      </c>
    </row>
    <row r="52" spans="1:44" x14ac:dyDescent="0.15">
      <c r="A52" s="259"/>
      <c r="AK52" s="330"/>
      <c r="AL52" s="331" t="s">
        <v>542</v>
      </c>
      <c r="AM52" s="332">
        <v>2356452</v>
      </c>
      <c r="AN52" s="333">
        <v>47964</v>
      </c>
      <c r="AO52" s="334">
        <v>-0.7</v>
      </c>
      <c r="AP52" s="335">
        <v>52179</v>
      </c>
      <c r="AQ52" s="336">
        <v>2.7</v>
      </c>
      <c r="AR52" s="337">
        <v>-3.4</v>
      </c>
    </row>
    <row r="53" spans="1:44" x14ac:dyDescent="0.15">
      <c r="A53" s="259"/>
      <c r="AK53" s="315" t="s">
        <v>543</v>
      </c>
      <c r="AL53" s="316"/>
      <c r="AM53" s="324">
        <v>2784269</v>
      </c>
      <c r="AN53" s="325">
        <v>57152</v>
      </c>
      <c r="AO53" s="326">
        <v>-31.3</v>
      </c>
      <c r="AP53" s="327">
        <v>132981</v>
      </c>
      <c r="AQ53" s="328">
        <v>58.7</v>
      </c>
      <c r="AR53" s="329">
        <v>-90</v>
      </c>
    </row>
    <row r="54" spans="1:44" x14ac:dyDescent="0.15">
      <c r="A54" s="259"/>
      <c r="AK54" s="330"/>
      <c r="AL54" s="331" t="s">
        <v>542</v>
      </c>
      <c r="AM54" s="332">
        <v>1871046</v>
      </c>
      <c r="AN54" s="333">
        <v>38406</v>
      </c>
      <c r="AO54" s="334">
        <v>-19.899999999999999</v>
      </c>
      <c r="AP54" s="335">
        <v>56973</v>
      </c>
      <c r="AQ54" s="336">
        <v>9.1999999999999993</v>
      </c>
      <c r="AR54" s="337">
        <v>-29.1</v>
      </c>
    </row>
    <row r="55" spans="1:44" x14ac:dyDescent="0.15">
      <c r="A55" s="259"/>
      <c r="AK55" s="315" t="s">
        <v>544</v>
      </c>
      <c r="AL55" s="316"/>
      <c r="AM55" s="324">
        <v>5121657</v>
      </c>
      <c r="AN55" s="325">
        <v>106347</v>
      </c>
      <c r="AO55" s="326">
        <v>86.1</v>
      </c>
      <c r="AP55" s="327">
        <v>128523</v>
      </c>
      <c r="AQ55" s="328">
        <v>-3.4</v>
      </c>
      <c r="AR55" s="329">
        <v>89.5</v>
      </c>
    </row>
    <row r="56" spans="1:44" x14ac:dyDescent="0.15">
      <c r="A56" s="259"/>
      <c r="AK56" s="330"/>
      <c r="AL56" s="331" t="s">
        <v>542</v>
      </c>
      <c r="AM56" s="332">
        <v>3063091</v>
      </c>
      <c r="AN56" s="333">
        <v>63602</v>
      </c>
      <c r="AO56" s="334">
        <v>65.599999999999994</v>
      </c>
      <c r="AP56" s="335">
        <v>56792</v>
      </c>
      <c r="AQ56" s="336">
        <v>-0.3</v>
      </c>
      <c r="AR56" s="337">
        <v>65.900000000000006</v>
      </c>
    </row>
    <row r="57" spans="1:44" x14ac:dyDescent="0.15">
      <c r="A57" s="259"/>
      <c r="AK57" s="315" t="s">
        <v>545</v>
      </c>
      <c r="AL57" s="316"/>
      <c r="AM57" s="324">
        <v>5264207</v>
      </c>
      <c r="AN57" s="325">
        <v>111325</v>
      </c>
      <c r="AO57" s="326">
        <v>4.7</v>
      </c>
      <c r="AP57" s="327">
        <v>92919</v>
      </c>
      <c r="AQ57" s="328">
        <v>-27.7</v>
      </c>
      <c r="AR57" s="329">
        <v>32.4</v>
      </c>
    </row>
    <row r="58" spans="1:44" x14ac:dyDescent="0.15">
      <c r="A58" s="259"/>
      <c r="AK58" s="330"/>
      <c r="AL58" s="331" t="s">
        <v>542</v>
      </c>
      <c r="AM58" s="332">
        <v>3233558</v>
      </c>
      <c r="AN58" s="333">
        <v>68382</v>
      </c>
      <c r="AO58" s="334">
        <v>7.5</v>
      </c>
      <c r="AP58" s="335">
        <v>54128</v>
      </c>
      <c r="AQ58" s="336">
        <v>-4.7</v>
      </c>
      <c r="AR58" s="337">
        <v>12.2</v>
      </c>
    </row>
    <row r="59" spans="1:44" x14ac:dyDescent="0.15">
      <c r="A59" s="259"/>
      <c r="AK59" s="315" t="s">
        <v>546</v>
      </c>
      <c r="AL59" s="316"/>
      <c r="AM59" s="324">
        <v>3110287</v>
      </c>
      <c r="AN59" s="325">
        <v>65922</v>
      </c>
      <c r="AO59" s="326">
        <v>-40.799999999999997</v>
      </c>
      <c r="AP59" s="327">
        <v>103663</v>
      </c>
      <c r="AQ59" s="328">
        <v>11.6</v>
      </c>
      <c r="AR59" s="329">
        <v>-52.4</v>
      </c>
    </row>
    <row r="60" spans="1:44" x14ac:dyDescent="0.15">
      <c r="A60" s="259"/>
      <c r="AK60" s="330"/>
      <c r="AL60" s="331" t="s">
        <v>542</v>
      </c>
      <c r="AM60" s="332">
        <v>2103160</v>
      </c>
      <c r="AN60" s="333">
        <v>44576</v>
      </c>
      <c r="AO60" s="334">
        <v>-34.799999999999997</v>
      </c>
      <c r="AP60" s="335">
        <v>64346</v>
      </c>
      <c r="AQ60" s="336">
        <v>18.899999999999999</v>
      </c>
      <c r="AR60" s="337">
        <v>-53.7</v>
      </c>
    </row>
    <row r="61" spans="1:44" x14ac:dyDescent="0.15">
      <c r="A61" s="259"/>
      <c r="AK61" s="315" t="s">
        <v>547</v>
      </c>
      <c r="AL61" s="338"/>
      <c r="AM61" s="324">
        <v>4073671</v>
      </c>
      <c r="AN61" s="325">
        <v>84790</v>
      </c>
      <c r="AO61" s="326">
        <v>8.6999999999999993</v>
      </c>
      <c r="AP61" s="327">
        <v>108372</v>
      </c>
      <c r="AQ61" s="339">
        <v>7.5</v>
      </c>
      <c r="AR61" s="329">
        <v>1.2</v>
      </c>
    </row>
    <row r="62" spans="1:44" x14ac:dyDescent="0.15">
      <c r="A62" s="259"/>
      <c r="AK62" s="330"/>
      <c r="AL62" s="331" t="s">
        <v>542</v>
      </c>
      <c r="AM62" s="332">
        <v>2525461</v>
      </c>
      <c r="AN62" s="333">
        <v>52586</v>
      </c>
      <c r="AO62" s="334">
        <v>3.5</v>
      </c>
      <c r="AP62" s="335">
        <v>56884</v>
      </c>
      <c r="AQ62" s="336">
        <v>5.2</v>
      </c>
      <c r="AR62" s="337">
        <v>-1.7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xwu5q52FwK12GYNylulGJtqnTAdDi16DhRXzqCS3Z8tXLnGBlItDJdHq7+YcWzVOOuHQX9+MiQW0THRm2vgGg==" saltValue="L4D/C07zA5n+7xqKkr99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1lDQV/i9Mhd1BQxk+xTd6PVheb7KAIbA6/fFQOWRmUvn0cmS7ZN14bh8PU5a8czFn9bel7A4AswSnyTWrfHLnQ==" saltValue="n3y+mykYP0fwDYEEoW72S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uY+HTxF/KYPJqV5nkPqFOJUNJYu5hoXXOh9c0zoD7EGIqNEKAZKCTqxxCdujnzYWiNvmsOgpyZMaGNy3DHThyg==" saltValue="DkfIxbxsbPPMOrCrr7nDb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52" t="s">
        <v>3</v>
      </c>
      <c r="D47" s="1152"/>
      <c r="E47" s="1153"/>
      <c r="F47" s="11">
        <v>44.84</v>
      </c>
      <c r="G47" s="12">
        <v>38.729999999999997</v>
      </c>
      <c r="H47" s="12">
        <v>37.229999999999997</v>
      </c>
      <c r="I47" s="12">
        <v>34.799999999999997</v>
      </c>
      <c r="J47" s="13">
        <v>33.46</v>
      </c>
    </row>
    <row r="48" spans="2:10" ht="57.75" customHeight="1" x14ac:dyDescent="0.15">
      <c r="B48" s="14"/>
      <c r="C48" s="1154" t="s">
        <v>4</v>
      </c>
      <c r="D48" s="1154"/>
      <c r="E48" s="1155"/>
      <c r="F48" s="15">
        <v>6.43</v>
      </c>
      <c r="G48" s="16">
        <v>5.79</v>
      </c>
      <c r="H48" s="16">
        <v>7.09</v>
      </c>
      <c r="I48" s="16">
        <v>7.08</v>
      </c>
      <c r="J48" s="17">
        <v>9.24</v>
      </c>
    </row>
    <row r="49" spans="2:10" ht="57.75" customHeight="1" thickBot="1" x14ac:dyDescent="0.2">
      <c r="B49" s="18"/>
      <c r="C49" s="1156" t="s">
        <v>5</v>
      </c>
      <c r="D49" s="1156"/>
      <c r="E49" s="1157"/>
      <c r="F49" s="19" t="s">
        <v>556</v>
      </c>
      <c r="G49" s="20" t="s">
        <v>557</v>
      </c>
      <c r="H49" s="20">
        <v>0.69</v>
      </c>
      <c r="I49" s="20" t="s">
        <v>558</v>
      </c>
      <c r="J49" s="21" t="s">
        <v>559</v>
      </c>
    </row>
    <row r="50" spans="2:10" x14ac:dyDescent="0.15"/>
  </sheetData>
  <sheetProtection algorithmName="SHA-512" hashValue="JeocX5j1gkNNwF9Ji5Y/MBDezZow2MPbyq/RQemJHs36WwrLh8LtbjXLSJMxy0Baul62+lopCWqj9JH/1VSz5A==" saltValue="J3FMzvDrse3aWrMnBax9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62" t="s">
        <v>560</v>
      </c>
      <c r="D34" s="1162"/>
      <c r="E34" s="1163"/>
      <c r="F34" s="32">
        <v>9.5399999999999991</v>
      </c>
      <c r="G34" s="33">
        <v>9.77</v>
      </c>
      <c r="H34" s="33">
        <v>9.68</v>
      </c>
      <c r="I34" s="33">
        <v>9.68</v>
      </c>
      <c r="J34" s="34">
        <v>9.5</v>
      </c>
      <c r="K34" s="22"/>
      <c r="L34" s="22"/>
      <c r="M34" s="22"/>
      <c r="N34" s="22"/>
      <c r="O34" s="22"/>
      <c r="P34" s="22"/>
    </row>
    <row r="35" spans="1:16" ht="39" customHeight="1" x14ac:dyDescent="0.15">
      <c r="A35" s="22"/>
      <c r="B35" s="35"/>
      <c r="C35" s="1158" t="s">
        <v>561</v>
      </c>
      <c r="D35" s="1158"/>
      <c r="E35" s="1159"/>
      <c r="F35" s="36">
        <v>6.42</v>
      </c>
      <c r="G35" s="37">
        <v>5.78</v>
      </c>
      <c r="H35" s="37">
        <v>7.08</v>
      </c>
      <c r="I35" s="37">
        <v>7.08</v>
      </c>
      <c r="J35" s="38">
        <v>9.23</v>
      </c>
      <c r="K35" s="22"/>
      <c r="L35" s="22"/>
      <c r="M35" s="22"/>
      <c r="N35" s="22"/>
      <c r="O35" s="22"/>
      <c r="P35" s="22"/>
    </row>
    <row r="36" spans="1:16" ht="39" customHeight="1" x14ac:dyDescent="0.15">
      <c r="A36" s="22"/>
      <c r="B36" s="35"/>
      <c r="C36" s="1158" t="s">
        <v>562</v>
      </c>
      <c r="D36" s="1158"/>
      <c r="E36" s="1159"/>
      <c r="F36" s="36" t="s">
        <v>510</v>
      </c>
      <c r="G36" s="37" t="s">
        <v>510</v>
      </c>
      <c r="H36" s="37">
        <v>2.29</v>
      </c>
      <c r="I36" s="37">
        <v>2.2400000000000002</v>
      </c>
      <c r="J36" s="38">
        <v>2.2999999999999998</v>
      </c>
      <c r="K36" s="22"/>
      <c r="L36" s="22"/>
      <c r="M36" s="22"/>
      <c r="N36" s="22"/>
      <c r="O36" s="22"/>
      <c r="P36" s="22"/>
    </row>
    <row r="37" spans="1:16" ht="39" customHeight="1" x14ac:dyDescent="0.15">
      <c r="A37" s="22"/>
      <c r="B37" s="35"/>
      <c r="C37" s="1158" t="s">
        <v>563</v>
      </c>
      <c r="D37" s="1158"/>
      <c r="E37" s="1159"/>
      <c r="F37" s="36">
        <v>1.0900000000000001</v>
      </c>
      <c r="G37" s="37">
        <v>1.03</v>
      </c>
      <c r="H37" s="37">
        <v>0.62</v>
      </c>
      <c r="I37" s="37">
        <v>0.65</v>
      </c>
      <c r="J37" s="38">
        <v>1.72</v>
      </c>
      <c r="K37" s="22"/>
      <c r="L37" s="22"/>
      <c r="M37" s="22"/>
      <c r="N37" s="22"/>
      <c r="O37" s="22"/>
      <c r="P37" s="22"/>
    </row>
    <row r="38" spans="1:16" ht="39" customHeight="1" x14ac:dyDescent="0.15">
      <c r="A38" s="22"/>
      <c r="B38" s="35"/>
      <c r="C38" s="1158" t="s">
        <v>564</v>
      </c>
      <c r="D38" s="1158"/>
      <c r="E38" s="1159"/>
      <c r="F38" s="36">
        <v>0.05</v>
      </c>
      <c r="G38" s="37">
        <v>0.1</v>
      </c>
      <c r="H38" s="37">
        <v>0.12</v>
      </c>
      <c r="I38" s="37">
        <v>0.09</v>
      </c>
      <c r="J38" s="38">
        <v>0.11</v>
      </c>
      <c r="K38" s="22"/>
      <c r="L38" s="22"/>
      <c r="M38" s="22"/>
      <c r="N38" s="22"/>
      <c r="O38" s="22"/>
      <c r="P38" s="22"/>
    </row>
    <row r="39" spans="1:16" ht="39" customHeight="1" x14ac:dyDescent="0.15">
      <c r="A39" s="22"/>
      <c r="B39" s="35"/>
      <c r="C39" s="1158" t="s">
        <v>565</v>
      </c>
      <c r="D39" s="1158"/>
      <c r="E39" s="1159"/>
      <c r="F39" s="36">
        <v>0.05</v>
      </c>
      <c r="G39" s="37">
        <v>0.01</v>
      </c>
      <c r="H39" s="37">
        <v>0.03</v>
      </c>
      <c r="I39" s="37">
        <v>0</v>
      </c>
      <c r="J39" s="38">
        <v>0.1</v>
      </c>
      <c r="K39" s="22"/>
      <c r="L39" s="22"/>
      <c r="M39" s="22"/>
      <c r="N39" s="22"/>
      <c r="O39" s="22"/>
      <c r="P39" s="22"/>
    </row>
    <row r="40" spans="1:16" ht="39" customHeight="1" x14ac:dyDescent="0.15">
      <c r="A40" s="22"/>
      <c r="B40" s="35"/>
      <c r="C40" s="1158" t="s">
        <v>566</v>
      </c>
      <c r="D40" s="1158"/>
      <c r="E40" s="1159"/>
      <c r="F40" s="36">
        <v>0.14000000000000001</v>
      </c>
      <c r="G40" s="37">
        <v>1</v>
      </c>
      <c r="H40" s="37">
        <v>1.1100000000000001</v>
      </c>
      <c r="I40" s="37">
        <v>1.75</v>
      </c>
      <c r="J40" s="38">
        <v>0.05</v>
      </c>
      <c r="K40" s="22"/>
      <c r="L40" s="22"/>
      <c r="M40" s="22"/>
      <c r="N40" s="22"/>
      <c r="O40" s="22"/>
      <c r="P40" s="22"/>
    </row>
    <row r="41" spans="1:16" ht="39" customHeight="1" x14ac:dyDescent="0.15">
      <c r="A41" s="22"/>
      <c r="B41" s="35"/>
      <c r="C41" s="1158" t="s">
        <v>567</v>
      </c>
      <c r="D41" s="1158"/>
      <c r="E41" s="1159"/>
      <c r="F41" s="36">
        <v>0.01</v>
      </c>
      <c r="G41" s="37">
        <v>0.01</v>
      </c>
      <c r="H41" s="37">
        <v>0.04</v>
      </c>
      <c r="I41" s="37">
        <v>0.06</v>
      </c>
      <c r="J41" s="38">
        <v>0.04</v>
      </c>
      <c r="K41" s="22"/>
      <c r="L41" s="22"/>
      <c r="M41" s="22"/>
      <c r="N41" s="22"/>
      <c r="O41" s="22"/>
      <c r="P41" s="22"/>
    </row>
    <row r="42" spans="1:16" ht="39" customHeight="1" x14ac:dyDescent="0.15">
      <c r="A42" s="22"/>
      <c r="B42" s="39"/>
      <c r="C42" s="1158" t="s">
        <v>568</v>
      </c>
      <c r="D42" s="1158"/>
      <c r="E42" s="1159"/>
      <c r="F42" s="36" t="s">
        <v>510</v>
      </c>
      <c r="G42" s="37" t="s">
        <v>510</v>
      </c>
      <c r="H42" s="37" t="s">
        <v>510</v>
      </c>
      <c r="I42" s="37" t="s">
        <v>510</v>
      </c>
      <c r="J42" s="38" t="s">
        <v>510</v>
      </c>
      <c r="K42" s="22"/>
      <c r="L42" s="22"/>
      <c r="M42" s="22"/>
      <c r="N42" s="22"/>
      <c r="O42" s="22"/>
      <c r="P42" s="22"/>
    </row>
    <row r="43" spans="1:16" ht="39" customHeight="1" thickBot="1" x14ac:dyDescent="0.2">
      <c r="A43" s="22"/>
      <c r="B43" s="40"/>
      <c r="C43" s="1160" t="s">
        <v>569</v>
      </c>
      <c r="D43" s="1160"/>
      <c r="E43" s="1161"/>
      <c r="F43" s="41">
        <v>0.17</v>
      </c>
      <c r="G43" s="42">
        <v>2.1</v>
      </c>
      <c r="H43" s="42" t="s">
        <v>510</v>
      </c>
      <c r="I43" s="42" t="s">
        <v>510</v>
      </c>
      <c r="J43" s="43" t="s">
        <v>510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Knl6+iZK+HIRUIh3WZ9X72/kl3NyXK5w6cB5MkuZjkGvdixI46Dk+gksfUwovcJfIBAZ6/sEM+E4Za1xbZo9w==" saltValue="YmEMIsDdAG0jhLf7pmb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87" t="s">
        <v>10</v>
      </c>
      <c r="C45" s="1188"/>
      <c r="D45" s="56"/>
      <c r="E45" s="1193" t="s">
        <v>11</v>
      </c>
      <c r="F45" s="1193"/>
      <c r="G45" s="1193"/>
      <c r="H45" s="1193"/>
      <c r="I45" s="1193"/>
      <c r="J45" s="1194"/>
      <c r="K45" s="57">
        <v>2224</v>
      </c>
      <c r="L45" s="58">
        <v>2255</v>
      </c>
      <c r="M45" s="58">
        <v>2267</v>
      </c>
      <c r="N45" s="58">
        <v>2221</v>
      </c>
      <c r="O45" s="59">
        <v>2365</v>
      </c>
      <c r="P45" s="46"/>
      <c r="Q45" s="46"/>
      <c r="R45" s="46"/>
      <c r="S45" s="46"/>
      <c r="T45" s="46"/>
      <c r="U45" s="46"/>
    </row>
    <row r="46" spans="1:21" ht="30.75" customHeight="1" x14ac:dyDescent="0.15">
      <c r="A46" s="46"/>
      <c r="B46" s="1189"/>
      <c r="C46" s="1190"/>
      <c r="D46" s="60"/>
      <c r="E46" s="1166" t="s">
        <v>12</v>
      </c>
      <c r="F46" s="1166"/>
      <c r="G46" s="1166"/>
      <c r="H46" s="1166"/>
      <c r="I46" s="1166"/>
      <c r="J46" s="1167"/>
      <c r="K46" s="61" t="s">
        <v>510</v>
      </c>
      <c r="L46" s="62" t="s">
        <v>510</v>
      </c>
      <c r="M46" s="62" t="s">
        <v>510</v>
      </c>
      <c r="N46" s="62" t="s">
        <v>510</v>
      </c>
      <c r="O46" s="63" t="s">
        <v>510</v>
      </c>
      <c r="P46" s="46"/>
      <c r="Q46" s="46"/>
      <c r="R46" s="46"/>
      <c r="S46" s="46"/>
      <c r="T46" s="46"/>
      <c r="U46" s="46"/>
    </row>
    <row r="47" spans="1:21" ht="30.75" customHeight="1" x14ac:dyDescent="0.15">
      <c r="A47" s="46"/>
      <c r="B47" s="1189"/>
      <c r="C47" s="1190"/>
      <c r="D47" s="60"/>
      <c r="E47" s="1166" t="s">
        <v>13</v>
      </c>
      <c r="F47" s="1166"/>
      <c r="G47" s="1166"/>
      <c r="H47" s="1166"/>
      <c r="I47" s="1166"/>
      <c r="J47" s="1167"/>
      <c r="K47" s="61">
        <v>7</v>
      </c>
      <c r="L47" s="62">
        <v>7</v>
      </c>
      <c r="M47" s="62">
        <v>7</v>
      </c>
      <c r="N47" s="62">
        <v>7</v>
      </c>
      <c r="O47" s="63">
        <v>7</v>
      </c>
      <c r="P47" s="46"/>
      <c r="Q47" s="46"/>
      <c r="R47" s="46"/>
      <c r="S47" s="46"/>
      <c r="T47" s="46"/>
      <c r="U47" s="46"/>
    </row>
    <row r="48" spans="1:21" ht="30.75" customHeight="1" x14ac:dyDescent="0.15">
      <c r="A48" s="46"/>
      <c r="B48" s="1189"/>
      <c r="C48" s="1190"/>
      <c r="D48" s="60"/>
      <c r="E48" s="1166" t="s">
        <v>14</v>
      </c>
      <c r="F48" s="1166"/>
      <c r="G48" s="1166"/>
      <c r="H48" s="1166"/>
      <c r="I48" s="1166"/>
      <c r="J48" s="1167"/>
      <c r="K48" s="61">
        <v>565</v>
      </c>
      <c r="L48" s="62">
        <v>576</v>
      </c>
      <c r="M48" s="62">
        <v>556</v>
      </c>
      <c r="N48" s="62">
        <v>562</v>
      </c>
      <c r="O48" s="63">
        <v>524</v>
      </c>
      <c r="P48" s="46"/>
      <c r="Q48" s="46"/>
      <c r="R48" s="46"/>
      <c r="S48" s="46"/>
      <c r="T48" s="46"/>
      <c r="U48" s="46"/>
    </row>
    <row r="49" spans="1:21" ht="30.75" customHeight="1" x14ac:dyDescent="0.15">
      <c r="A49" s="46"/>
      <c r="B49" s="1189"/>
      <c r="C49" s="1190"/>
      <c r="D49" s="60"/>
      <c r="E49" s="1166" t="s">
        <v>15</v>
      </c>
      <c r="F49" s="1166"/>
      <c r="G49" s="1166"/>
      <c r="H49" s="1166"/>
      <c r="I49" s="1166"/>
      <c r="J49" s="1167"/>
      <c r="K49" s="61">
        <v>44</v>
      </c>
      <c r="L49" s="62">
        <v>47</v>
      </c>
      <c r="M49" s="62">
        <v>42</v>
      </c>
      <c r="N49" s="62">
        <v>40</v>
      </c>
      <c r="O49" s="63">
        <v>45</v>
      </c>
      <c r="P49" s="46"/>
      <c r="Q49" s="46"/>
      <c r="R49" s="46"/>
      <c r="S49" s="46"/>
      <c r="T49" s="46"/>
      <c r="U49" s="46"/>
    </row>
    <row r="50" spans="1:21" ht="30.75" customHeight="1" x14ac:dyDescent="0.15">
      <c r="A50" s="46"/>
      <c r="B50" s="1189"/>
      <c r="C50" s="1190"/>
      <c r="D50" s="60"/>
      <c r="E50" s="1166" t="s">
        <v>16</v>
      </c>
      <c r="F50" s="1166"/>
      <c r="G50" s="1166"/>
      <c r="H50" s="1166"/>
      <c r="I50" s="1166"/>
      <c r="J50" s="1167"/>
      <c r="K50" s="61" t="s">
        <v>510</v>
      </c>
      <c r="L50" s="62" t="s">
        <v>510</v>
      </c>
      <c r="M50" s="62" t="s">
        <v>510</v>
      </c>
      <c r="N50" s="62" t="s">
        <v>510</v>
      </c>
      <c r="O50" s="63" t="s">
        <v>510</v>
      </c>
      <c r="P50" s="46"/>
      <c r="Q50" s="46"/>
      <c r="R50" s="46"/>
      <c r="S50" s="46"/>
      <c r="T50" s="46"/>
      <c r="U50" s="46"/>
    </row>
    <row r="51" spans="1:21" ht="30.75" customHeight="1" x14ac:dyDescent="0.15">
      <c r="A51" s="46"/>
      <c r="B51" s="1191"/>
      <c r="C51" s="1192"/>
      <c r="D51" s="64"/>
      <c r="E51" s="1166" t="s">
        <v>17</v>
      </c>
      <c r="F51" s="1166"/>
      <c r="G51" s="1166"/>
      <c r="H51" s="1166"/>
      <c r="I51" s="1166"/>
      <c r="J51" s="1167"/>
      <c r="K51" s="61" t="s">
        <v>510</v>
      </c>
      <c r="L51" s="62" t="s">
        <v>510</v>
      </c>
      <c r="M51" s="62" t="s">
        <v>510</v>
      </c>
      <c r="N51" s="62" t="s">
        <v>510</v>
      </c>
      <c r="O51" s="63" t="s">
        <v>510</v>
      </c>
      <c r="P51" s="46"/>
      <c r="Q51" s="46"/>
      <c r="R51" s="46"/>
      <c r="S51" s="46"/>
      <c r="T51" s="46"/>
      <c r="U51" s="46"/>
    </row>
    <row r="52" spans="1:21" ht="30.75" customHeight="1" x14ac:dyDescent="0.15">
      <c r="A52" s="46"/>
      <c r="B52" s="1164" t="s">
        <v>18</v>
      </c>
      <c r="C52" s="1165"/>
      <c r="D52" s="64"/>
      <c r="E52" s="1166" t="s">
        <v>19</v>
      </c>
      <c r="F52" s="1166"/>
      <c r="G52" s="1166"/>
      <c r="H52" s="1166"/>
      <c r="I52" s="1166"/>
      <c r="J52" s="1167"/>
      <c r="K52" s="61">
        <v>1877</v>
      </c>
      <c r="L52" s="62">
        <v>1894</v>
      </c>
      <c r="M52" s="62">
        <v>1864</v>
      </c>
      <c r="N52" s="62">
        <v>1818</v>
      </c>
      <c r="O52" s="63">
        <v>1753</v>
      </c>
      <c r="P52" s="46"/>
      <c r="Q52" s="46"/>
      <c r="R52" s="46"/>
      <c r="S52" s="46"/>
      <c r="T52" s="46"/>
      <c r="U52" s="46"/>
    </row>
    <row r="53" spans="1:21" ht="30.75" customHeight="1" thickBot="1" x14ac:dyDescent="0.2">
      <c r="A53" s="46"/>
      <c r="B53" s="1168" t="s">
        <v>20</v>
      </c>
      <c r="C53" s="1169"/>
      <c r="D53" s="65"/>
      <c r="E53" s="1170" t="s">
        <v>21</v>
      </c>
      <c r="F53" s="1170"/>
      <c r="G53" s="1170"/>
      <c r="H53" s="1170"/>
      <c r="I53" s="1170"/>
      <c r="J53" s="1171"/>
      <c r="K53" s="66">
        <v>963</v>
      </c>
      <c r="L53" s="67">
        <v>991</v>
      </c>
      <c r="M53" s="67">
        <v>1008</v>
      </c>
      <c r="N53" s="67">
        <v>1012</v>
      </c>
      <c r="O53" s="68">
        <v>1188</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570</v>
      </c>
      <c r="P56" s="46"/>
      <c r="Q56" s="46"/>
      <c r="R56" s="46"/>
      <c r="S56" s="46"/>
      <c r="T56" s="46"/>
      <c r="U56" s="46"/>
    </row>
    <row r="57" spans="1:21" ht="31.5" customHeight="1" thickBot="1" x14ac:dyDescent="0.2">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15">
      <c r="B58" s="1172" t="s">
        <v>25</v>
      </c>
      <c r="C58" s="1173"/>
      <c r="D58" s="1178" t="s">
        <v>26</v>
      </c>
      <c r="E58" s="1179"/>
      <c r="F58" s="1179"/>
      <c r="G58" s="1179"/>
      <c r="H58" s="1179"/>
      <c r="I58" s="1179"/>
      <c r="J58" s="1180"/>
      <c r="K58" s="81">
        <v>16667</v>
      </c>
      <c r="L58" s="82">
        <v>0</v>
      </c>
      <c r="M58" s="82">
        <v>0</v>
      </c>
      <c r="N58" s="82">
        <v>0</v>
      </c>
      <c r="O58" s="83">
        <v>0</v>
      </c>
    </row>
    <row r="59" spans="1:21" ht="31.5" customHeight="1" x14ac:dyDescent="0.15">
      <c r="B59" s="1174"/>
      <c r="C59" s="1175"/>
      <c r="D59" s="1181" t="s">
        <v>27</v>
      </c>
      <c r="E59" s="1182"/>
      <c r="F59" s="1182"/>
      <c r="G59" s="1182"/>
      <c r="H59" s="1182"/>
      <c r="I59" s="1182"/>
      <c r="J59" s="1183"/>
      <c r="K59" s="84">
        <v>90</v>
      </c>
      <c r="L59" s="85">
        <v>100</v>
      </c>
      <c r="M59" s="85">
        <v>0</v>
      </c>
      <c r="N59" s="85">
        <v>0</v>
      </c>
      <c r="O59" s="86">
        <v>0</v>
      </c>
    </row>
    <row r="60" spans="1:21" ht="31.5" customHeight="1" thickBot="1" x14ac:dyDescent="0.2">
      <c r="B60" s="1176"/>
      <c r="C60" s="1177"/>
      <c r="D60" s="1184" t="s">
        <v>28</v>
      </c>
      <c r="E60" s="1185"/>
      <c r="F60" s="1185"/>
      <c r="G60" s="1185"/>
      <c r="H60" s="1185"/>
      <c r="I60" s="1185"/>
      <c r="J60" s="1186"/>
      <c r="K60" s="87">
        <v>43</v>
      </c>
      <c r="L60" s="88">
        <v>50</v>
      </c>
      <c r="M60" s="88">
        <v>57</v>
      </c>
      <c r="N60" s="88">
        <v>63</v>
      </c>
      <c r="O60" s="89">
        <v>70</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jzWJtHl91UlXQ4OsIWWaKKU1TDZgM+KtWO7RNSGXFNmyDskKyKxPtT5CyCYwWRJ8GbMj0HNO+W1k9OdsyDk7g==" saltValue="gVI+xAA92u5w83J57bNHx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551</v>
      </c>
      <c r="J40" s="101" t="s">
        <v>552</v>
      </c>
      <c r="K40" s="101" t="s">
        <v>553</v>
      </c>
      <c r="L40" s="101" t="s">
        <v>554</v>
      </c>
      <c r="M40" s="102" t="s">
        <v>555</v>
      </c>
    </row>
    <row r="41" spans="2:13" ht="27.75" customHeight="1" x14ac:dyDescent="0.15">
      <c r="B41" s="1207" t="s">
        <v>31</v>
      </c>
      <c r="C41" s="1208"/>
      <c r="D41" s="103"/>
      <c r="E41" s="1209" t="s">
        <v>32</v>
      </c>
      <c r="F41" s="1209"/>
      <c r="G41" s="1209"/>
      <c r="H41" s="1210"/>
      <c r="I41" s="342">
        <v>22330</v>
      </c>
      <c r="J41" s="343">
        <v>21513</v>
      </c>
      <c r="K41" s="343">
        <v>22508</v>
      </c>
      <c r="L41" s="343">
        <v>23333</v>
      </c>
      <c r="M41" s="344">
        <v>22317</v>
      </c>
    </row>
    <row r="42" spans="2:13" ht="27.75" customHeight="1" x14ac:dyDescent="0.15">
      <c r="B42" s="1197"/>
      <c r="C42" s="1198"/>
      <c r="D42" s="104"/>
      <c r="E42" s="1201" t="s">
        <v>33</v>
      </c>
      <c r="F42" s="1201"/>
      <c r="G42" s="1201"/>
      <c r="H42" s="1202"/>
      <c r="I42" s="345" t="s">
        <v>510</v>
      </c>
      <c r="J42" s="346" t="s">
        <v>510</v>
      </c>
      <c r="K42" s="346" t="s">
        <v>510</v>
      </c>
      <c r="L42" s="346" t="s">
        <v>510</v>
      </c>
      <c r="M42" s="347" t="s">
        <v>510</v>
      </c>
    </row>
    <row r="43" spans="2:13" ht="27.75" customHeight="1" x14ac:dyDescent="0.15">
      <c r="B43" s="1197"/>
      <c r="C43" s="1198"/>
      <c r="D43" s="104"/>
      <c r="E43" s="1201" t="s">
        <v>34</v>
      </c>
      <c r="F43" s="1201"/>
      <c r="G43" s="1201"/>
      <c r="H43" s="1202"/>
      <c r="I43" s="345">
        <v>8422</v>
      </c>
      <c r="J43" s="346">
        <v>8351</v>
      </c>
      <c r="K43" s="346">
        <v>8355</v>
      </c>
      <c r="L43" s="346">
        <v>8283</v>
      </c>
      <c r="M43" s="347">
        <v>7827</v>
      </c>
    </row>
    <row r="44" spans="2:13" ht="27.75" customHeight="1" x14ac:dyDescent="0.15">
      <c r="B44" s="1197"/>
      <c r="C44" s="1198"/>
      <c r="D44" s="104"/>
      <c r="E44" s="1201" t="s">
        <v>35</v>
      </c>
      <c r="F44" s="1201"/>
      <c r="G44" s="1201"/>
      <c r="H44" s="1202"/>
      <c r="I44" s="345">
        <v>248</v>
      </c>
      <c r="J44" s="346">
        <v>227</v>
      </c>
      <c r="K44" s="346">
        <v>199</v>
      </c>
      <c r="L44" s="346">
        <v>194</v>
      </c>
      <c r="M44" s="347">
        <v>157</v>
      </c>
    </row>
    <row r="45" spans="2:13" ht="27.75" customHeight="1" x14ac:dyDescent="0.15">
      <c r="B45" s="1197"/>
      <c r="C45" s="1198"/>
      <c r="D45" s="104"/>
      <c r="E45" s="1201" t="s">
        <v>36</v>
      </c>
      <c r="F45" s="1201"/>
      <c r="G45" s="1201"/>
      <c r="H45" s="1202"/>
      <c r="I45" s="345">
        <v>3374</v>
      </c>
      <c r="J45" s="346">
        <v>3597</v>
      </c>
      <c r="K45" s="346">
        <v>3275</v>
      </c>
      <c r="L45" s="346">
        <v>3358</v>
      </c>
      <c r="M45" s="347">
        <v>3285</v>
      </c>
    </row>
    <row r="46" spans="2:13" ht="27.75" customHeight="1" x14ac:dyDescent="0.15">
      <c r="B46" s="1197"/>
      <c r="C46" s="1198"/>
      <c r="D46" s="105"/>
      <c r="E46" s="1201" t="s">
        <v>37</v>
      </c>
      <c r="F46" s="1201"/>
      <c r="G46" s="1201"/>
      <c r="H46" s="1202"/>
      <c r="I46" s="345">
        <v>8</v>
      </c>
      <c r="J46" s="346">
        <v>3</v>
      </c>
      <c r="K46" s="346">
        <v>4</v>
      </c>
      <c r="L46" s="346">
        <v>3</v>
      </c>
      <c r="M46" s="347">
        <v>3</v>
      </c>
    </row>
    <row r="47" spans="2:13" ht="27.75" customHeight="1" x14ac:dyDescent="0.15">
      <c r="B47" s="1197"/>
      <c r="C47" s="1198"/>
      <c r="D47" s="106"/>
      <c r="E47" s="1211" t="s">
        <v>38</v>
      </c>
      <c r="F47" s="1212"/>
      <c r="G47" s="1212"/>
      <c r="H47" s="1213"/>
      <c r="I47" s="345" t="s">
        <v>510</v>
      </c>
      <c r="J47" s="346" t="s">
        <v>510</v>
      </c>
      <c r="K47" s="346" t="s">
        <v>510</v>
      </c>
      <c r="L47" s="346" t="s">
        <v>510</v>
      </c>
      <c r="M47" s="347" t="s">
        <v>510</v>
      </c>
    </row>
    <row r="48" spans="2:13" ht="27.75" customHeight="1" x14ac:dyDescent="0.15">
      <c r="B48" s="1197"/>
      <c r="C48" s="1198"/>
      <c r="D48" s="104"/>
      <c r="E48" s="1201" t="s">
        <v>39</v>
      </c>
      <c r="F48" s="1201"/>
      <c r="G48" s="1201"/>
      <c r="H48" s="1202"/>
      <c r="I48" s="345" t="s">
        <v>510</v>
      </c>
      <c r="J48" s="346" t="s">
        <v>510</v>
      </c>
      <c r="K48" s="346" t="s">
        <v>510</v>
      </c>
      <c r="L48" s="346" t="s">
        <v>510</v>
      </c>
      <c r="M48" s="347" t="s">
        <v>510</v>
      </c>
    </row>
    <row r="49" spans="2:13" ht="27.75" customHeight="1" x14ac:dyDescent="0.15">
      <c r="B49" s="1199"/>
      <c r="C49" s="1200"/>
      <c r="D49" s="104"/>
      <c r="E49" s="1201" t="s">
        <v>40</v>
      </c>
      <c r="F49" s="1201"/>
      <c r="G49" s="1201"/>
      <c r="H49" s="1202"/>
      <c r="I49" s="345" t="s">
        <v>510</v>
      </c>
      <c r="J49" s="346" t="s">
        <v>510</v>
      </c>
      <c r="K49" s="346" t="s">
        <v>510</v>
      </c>
      <c r="L49" s="346" t="s">
        <v>510</v>
      </c>
      <c r="M49" s="347" t="s">
        <v>510</v>
      </c>
    </row>
    <row r="50" spans="2:13" ht="27.75" customHeight="1" x14ac:dyDescent="0.15">
      <c r="B50" s="1195" t="s">
        <v>41</v>
      </c>
      <c r="C50" s="1196"/>
      <c r="D50" s="107"/>
      <c r="E50" s="1201" t="s">
        <v>42</v>
      </c>
      <c r="F50" s="1201"/>
      <c r="G50" s="1201"/>
      <c r="H50" s="1202"/>
      <c r="I50" s="345">
        <v>15808</v>
      </c>
      <c r="J50" s="346">
        <v>15361</v>
      </c>
      <c r="K50" s="346">
        <v>15345</v>
      </c>
      <c r="L50" s="346">
        <v>15732</v>
      </c>
      <c r="M50" s="347">
        <v>15590</v>
      </c>
    </row>
    <row r="51" spans="2:13" ht="27.75" customHeight="1" x14ac:dyDescent="0.15">
      <c r="B51" s="1197"/>
      <c r="C51" s="1198"/>
      <c r="D51" s="104"/>
      <c r="E51" s="1201" t="s">
        <v>43</v>
      </c>
      <c r="F51" s="1201"/>
      <c r="G51" s="1201"/>
      <c r="H51" s="1202"/>
      <c r="I51" s="345">
        <v>463</v>
      </c>
      <c r="J51" s="346">
        <v>413</v>
      </c>
      <c r="K51" s="346">
        <v>338</v>
      </c>
      <c r="L51" s="346">
        <v>258</v>
      </c>
      <c r="M51" s="347">
        <v>210</v>
      </c>
    </row>
    <row r="52" spans="2:13" ht="27.75" customHeight="1" x14ac:dyDescent="0.15">
      <c r="B52" s="1199"/>
      <c r="C52" s="1200"/>
      <c r="D52" s="104"/>
      <c r="E52" s="1201" t="s">
        <v>44</v>
      </c>
      <c r="F52" s="1201"/>
      <c r="G52" s="1201"/>
      <c r="H52" s="1202"/>
      <c r="I52" s="345">
        <v>19903</v>
      </c>
      <c r="J52" s="346">
        <v>19416</v>
      </c>
      <c r="K52" s="346">
        <v>20021</v>
      </c>
      <c r="L52" s="346">
        <v>20670</v>
      </c>
      <c r="M52" s="347">
        <v>19777</v>
      </c>
    </row>
    <row r="53" spans="2:13" ht="27.75" customHeight="1" thickBot="1" x14ac:dyDescent="0.2">
      <c r="B53" s="1203" t="s">
        <v>45</v>
      </c>
      <c r="C53" s="1204"/>
      <c r="D53" s="108"/>
      <c r="E53" s="1205" t="s">
        <v>46</v>
      </c>
      <c r="F53" s="1205"/>
      <c r="G53" s="1205"/>
      <c r="H53" s="1206"/>
      <c r="I53" s="348">
        <v>-1792</v>
      </c>
      <c r="J53" s="349">
        <v>-1499</v>
      </c>
      <c r="K53" s="349">
        <v>-1365</v>
      </c>
      <c r="L53" s="349">
        <v>-1489</v>
      </c>
      <c r="M53" s="350">
        <v>-1987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5iRNfwE2QU/h/469xSJm5Ly9TcuqwiFFewyFaFJQSLrpkOj2rLrSEBmR2NVc0Rd5P4/yO1l8bqvEBhkvJwWhNg==" saltValue="HeslkGDKQp+uGc9oCptX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75" zoomScaleNormal="75" zoomScaleSheetLayoutView="7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222" t="s">
        <v>49</v>
      </c>
      <c r="D55" s="1222"/>
      <c r="E55" s="1223"/>
      <c r="F55" s="120">
        <v>4960</v>
      </c>
      <c r="G55" s="120">
        <v>4761</v>
      </c>
      <c r="H55" s="121">
        <v>4463</v>
      </c>
    </row>
    <row r="56" spans="2:8" ht="52.5" customHeight="1" x14ac:dyDescent="0.15">
      <c r="B56" s="122"/>
      <c r="C56" s="1224" t="s">
        <v>50</v>
      </c>
      <c r="D56" s="1224"/>
      <c r="E56" s="1225"/>
      <c r="F56" s="123">
        <v>1269</v>
      </c>
      <c r="G56" s="123">
        <v>1453</v>
      </c>
      <c r="H56" s="124">
        <v>1523</v>
      </c>
    </row>
    <row r="57" spans="2:8" ht="53.25" customHeight="1" x14ac:dyDescent="0.15">
      <c r="B57" s="122"/>
      <c r="C57" s="1226" t="s">
        <v>51</v>
      </c>
      <c r="D57" s="1226"/>
      <c r="E57" s="1227"/>
      <c r="F57" s="125">
        <v>10262</v>
      </c>
      <c r="G57" s="125">
        <v>10437</v>
      </c>
      <c r="H57" s="126">
        <v>10258</v>
      </c>
    </row>
    <row r="58" spans="2:8" ht="45.75" customHeight="1" x14ac:dyDescent="0.15">
      <c r="B58" s="127"/>
      <c r="C58" s="1214" t="s">
        <v>597</v>
      </c>
      <c r="D58" s="1215"/>
      <c r="E58" s="1216"/>
      <c r="F58" s="128">
        <v>6597</v>
      </c>
      <c r="G58" s="128">
        <v>6826</v>
      </c>
      <c r="H58" s="129">
        <v>6900</v>
      </c>
    </row>
    <row r="59" spans="2:8" ht="45.75" customHeight="1" x14ac:dyDescent="0.15">
      <c r="B59" s="127"/>
      <c r="C59" s="1214" t="s">
        <v>598</v>
      </c>
      <c r="D59" s="1215"/>
      <c r="E59" s="1216"/>
      <c r="F59" s="128">
        <v>2075</v>
      </c>
      <c r="G59" s="128">
        <v>2075</v>
      </c>
      <c r="H59" s="129">
        <v>2082</v>
      </c>
    </row>
    <row r="60" spans="2:8" ht="45.75" customHeight="1" x14ac:dyDescent="0.15">
      <c r="B60" s="127"/>
      <c r="C60" s="1214" t="s">
        <v>599</v>
      </c>
      <c r="D60" s="1215"/>
      <c r="E60" s="1216"/>
      <c r="F60" s="128">
        <v>743</v>
      </c>
      <c r="G60" s="128">
        <v>736</v>
      </c>
      <c r="H60" s="129">
        <v>481</v>
      </c>
    </row>
    <row r="61" spans="2:8" ht="45.75" customHeight="1" x14ac:dyDescent="0.15">
      <c r="B61" s="127"/>
      <c r="C61" s="1214" t="s">
        <v>600</v>
      </c>
      <c r="D61" s="1215"/>
      <c r="E61" s="1216"/>
      <c r="F61" s="128">
        <v>449</v>
      </c>
      <c r="G61" s="128">
        <v>415</v>
      </c>
      <c r="H61" s="129">
        <v>385</v>
      </c>
    </row>
    <row r="62" spans="2:8" ht="45.75" customHeight="1" thickBot="1" x14ac:dyDescent="0.2">
      <c r="B62" s="130"/>
      <c r="C62" s="1217" t="s">
        <v>601</v>
      </c>
      <c r="D62" s="1218"/>
      <c r="E62" s="1219"/>
      <c r="F62" s="131">
        <v>233</v>
      </c>
      <c r="G62" s="131">
        <v>227</v>
      </c>
      <c r="H62" s="132">
        <v>221</v>
      </c>
    </row>
    <row r="63" spans="2:8" ht="52.5" customHeight="1" thickBot="1" x14ac:dyDescent="0.2">
      <c r="B63" s="133"/>
      <c r="C63" s="1220" t="s">
        <v>52</v>
      </c>
      <c r="D63" s="1220"/>
      <c r="E63" s="1221"/>
      <c r="F63" s="134">
        <v>16491</v>
      </c>
      <c r="G63" s="134">
        <v>16650</v>
      </c>
      <c r="H63" s="135">
        <v>16244</v>
      </c>
    </row>
    <row r="64" spans="2:8" x14ac:dyDescent="0.15"/>
  </sheetData>
  <sheetProtection algorithmName="SHA-512" hashValue="+sA8gSj2RQm3VgCSQCsTwdU67DnWFk1kZnKWq5XSdqlIFFs3s7orm2t9OM85zaY+lXVrV+tZM0Tg6y2SFc9U2Q==" saltValue="M2uWMXo6O2ua0qTsasaD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1"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5" t="s">
        <v>613</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605</v>
      </c>
    </row>
    <row r="50" spans="1:109" x14ac:dyDescent="0.15">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551</v>
      </c>
      <c r="BQ50" s="1232"/>
      <c r="BR50" s="1232"/>
      <c r="BS50" s="1232"/>
      <c r="BT50" s="1232"/>
      <c r="BU50" s="1232"/>
      <c r="BV50" s="1232"/>
      <c r="BW50" s="1232"/>
      <c r="BX50" s="1232" t="s">
        <v>552</v>
      </c>
      <c r="BY50" s="1232"/>
      <c r="BZ50" s="1232"/>
      <c r="CA50" s="1232"/>
      <c r="CB50" s="1232"/>
      <c r="CC50" s="1232"/>
      <c r="CD50" s="1232"/>
      <c r="CE50" s="1232"/>
      <c r="CF50" s="1232" t="s">
        <v>553</v>
      </c>
      <c r="CG50" s="1232"/>
      <c r="CH50" s="1232"/>
      <c r="CI50" s="1232"/>
      <c r="CJ50" s="1232"/>
      <c r="CK50" s="1232"/>
      <c r="CL50" s="1232"/>
      <c r="CM50" s="1232"/>
      <c r="CN50" s="1232" t="s">
        <v>554</v>
      </c>
      <c r="CO50" s="1232"/>
      <c r="CP50" s="1232"/>
      <c r="CQ50" s="1232"/>
      <c r="CR50" s="1232"/>
      <c r="CS50" s="1232"/>
      <c r="CT50" s="1232"/>
      <c r="CU50" s="1232"/>
      <c r="CV50" s="1232" t="s">
        <v>555</v>
      </c>
      <c r="CW50" s="1232"/>
      <c r="CX50" s="1232"/>
      <c r="CY50" s="1232"/>
      <c r="CZ50" s="1232"/>
      <c r="DA50" s="1232"/>
      <c r="DB50" s="1232"/>
      <c r="DC50" s="1232"/>
    </row>
    <row r="51" spans="1:109" ht="13.5" customHeight="1" x14ac:dyDescent="0.15">
      <c r="B51" s="259"/>
      <c r="G51" s="1245"/>
      <c r="H51" s="1245"/>
      <c r="I51" s="1246"/>
      <c r="J51" s="1246"/>
      <c r="K51" s="1244"/>
      <c r="L51" s="1244"/>
      <c r="M51" s="1244"/>
      <c r="N51" s="1244"/>
      <c r="AM51" s="359"/>
      <c r="AN51" s="1234" t="s">
        <v>606</v>
      </c>
      <c r="AO51" s="1234"/>
      <c r="AP51" s="1234"/>
      <c r="AQ51" s="1234"/>
      <c r="AR51" s="1234"/>
      <c r="AS51" s="1234"/>
      <c r="AT51" s="1234"/>
      <c r="AU51" s="1234"/>
      <c r="AV51" s="1234"/>
      <c r="AW51" s="1234"/>
      <c r="AX51" s="1234"/>
      <c r="AY51" s="1234"/>
      <c r="AZ51" s="1234"/>
      <c r="BA51" s="1234"/>
      <c r="BB51" s="1234" t="s">
        <v>607</v>
      </c>
      <c r="BC51" s="1234"/>
      <c r="BD51" s="1234"/>
      <c r="BE51" s="1234"/>
      <c r="BF51" s="1234"/>
      <c r="BG51" s="1234"/>
      <c r="BH51" s="1234"/>
      <c r="BI51" s="1234"/>
      <c r="BJ51" s="1234"/>
      <c r="BK51" s="1234"/>
      <c r="BL51" s="1234"/>
      <c r="BM51" s="1234"/>
      <c r="BN51" s="1234"/>
      <c r="BO51" s="1234"/>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x14ac:dyDescent="0.15">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608</v>
      </c>
      <c r="BC53" s="1234"/>
      <c r="BD53" s="1234"/>
      <c r="BE53" s="1234"/>
      <c r="BF53" s="1234"/>
      <c r="BG53" s="1234"/>
      <c r="BH53" s="1234"/>
      <c r="BI53" s="1234"/>
      <c r="BJ53" s="1234"/>
      <c r="BK53" s="1234"/>
      <c r="BL53" s="1234"/>
      <c r="BM53" s="1234"/>
      <c r="BN53" s="1234"/>
      <c r="BO53" s="1234"/>
      <c r="BP53" s="1233">
        <v>56.4</v>
      </c>
      <c r="BQ53" s="1233"/>
      <c r="BR53" s="1233"/>
      <c r="BS53" s="1233"/>
      <c r="BT53" s="1233"/>
      <c r="BU53" s="1233"/>
      <c r="BV53" s="1233"/>
      <c r="BW53" s="1233"/>
      <c r="BX53" s="1233">
        <v>53.4</v>
      </c>
      <c r="BY53" s="1233"/>
      <c r="BZ53" s="1233"/>
      <c r="CA53" s="1233"/>
      <c r="CB53" s="1233"/>
      <c r="CC53" s="1233"/>
      <c r="CD53" s="1233"/>
      <c r="CE53" s="1233"/>
      <c r="CF53" s="1233">
        <v>56.4</v>
      </c>
      <c r="CG53" s="1233"/>
      <c r="CH53" s="1233"/>
      <c r="CI53" s="1233"/>
      <c r="CJ53" s="1233"/>
      <c r="CK53" s="1233"/>
      <c r="CL53" s="1233"/>
      <c r="CM53" s="1233"/>
      <c r="CN53" s="1233">
        <v>54.8</v>
      </c>
      <c r="CO53" s="1233"/>
      <c r="CP53" s="1233"/>
      <c r="CQ53" s="1233"/>
      <c r="CR53" s="1233"/>
      <c r="CS53" s="1233"/>
      <c r="CT53" s="1233"/>
      <c r="CU53" s="1233"/>
      <c r="CV53" s="1233">
        <v>56.6</v>
      </c>
      <c r="CW53" s="1233"/>
      <c r="CX53" s="1233"/>
      <c r="CY53" s="1233"/>
      <c r="CZ53" s="1233"/>
      <c r="DA53" s="1233"/>
      <c r="DB53" s="1233"/>
      <c r="DC53" s="1233"/>
    </row>
    <row r="54" spans="1:109" x14ac:dyDescent="0.15">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8"/>
      <c r="B55" s="259"/>
      <c r="G55" s="1228"/>
      <c r="H55" s="1228"/>
      <c r="I55" s="1228"/>
      <c r="J55" s="1228"/>
      <c r="K55" s="1244"/>
      <c r="L55" s="1244"/>
      <c r="M55" s="1244"/>
      <c r="N55" s="1244"/>
      <c r="AN55" s="1232" t="s">
        <v>609</v>
      </c>
      <c r="AO55" s="1232"/>
      <c r="AP55" s="1232"/>
      <c r="AQ55" s="1232"/>
      <c r="AR55" s="1232"/>
      <c r="AS55" s="1232"/>
      <c r="AT55" s="1232"/>
      <c r="AU55" s="1232"/>
      <c r="AV55" s="1232"/>
      <c r="AW55" s="1232"/>
      <c r="AX55" s="1232"/>
      <c r="AY55" s="1232"/>
      <c r="AZ55" s="1232"/>
      <c r="BA55" s="1232"/>
      <c r="BB55" s="1234" t="s">
        <v>607</v>
      </c>
      <c r="BC55" s="1234"/>
      <c r="BD55" s="1234"/>
      <c r="BE55" s="1234"/>
      <c r="BF55" s="1234"/>
      <c r="BG55" s="1234"/>
      <c r="BH55" s="1234"/>
      <c r="BI55" s="1234"/>
      <c r="BJ55" s="1234"/>
      <c r="BK55" s="1234"/>
      <c r="BL55" s="1234"/>
      <c r="BM55" s="1234"/>
      <c r="BN55" s="1234"/>
      <c r="BO55" s="1234"/>
      <c r="BP55" s="1233">
        <v>15.3</v>
      </c>
      <c r="BQ55" s="1233"/>
      <c r="BR55" s="1233"/>
      <c r="BS55" s="1233"/>
      <c r="BT55" s="1233"/>
      <c r="BU55" s="1233"/>
      <c r="BV55" s="1233"/>
      <c r="BW55" s="1233"/>
      <c r="BX55" s="1233">
        <v>14.9</v>
      </c>
      <c r="BY55" s="1233"/>
      <c r="BZ55" s="1233"/>
      <c r="CA55" s="1233"/>
      <c r="CB55" s="1233"/>
      <c r="CC55" s="1233"/>
      <c r="CD55" s="1233"/>
      <c r="CE55" s="1233"/>
      <c r="CF55" s="1233">
        <v>14.5</v>
      </c>
      <c r="CG55" s="1233"/>
      <c r="CH55" s="1233"/>
      <c r="CI55" s="1233"/>
      <c r="CJ55" s="1233"/>
      <c r="CK55" s="1233"/>
      <c r="CL55" s="1233"/>
      <c r="CM55" s="1233"/>
      <c r="CN55" s="1233">
        <v>13.3</v>
      </c>
      <c r="CO55" s="1233"/>
      <c r="CP55" s="1233"/>
      <c r="CQ55" s="1233"/>
      <c r="CR55" s="1233"/>
      <c r="CS55" s="1233"/>
      <c r="CT55" s="1233"/>
      <c r="CU55" s="1233"/>
      <c r="CV55" s="1233">
        <v>5.4</v>
      </c>
      <c r="CW55" s="1233"/>
      <c r="CX55" s="1233"/>
      <c r="CY55" s="1233"/>
      <c r="CZ55" s="1233"/>
      <c r="DA55" s="1233"/>
      <c r="DB55" s="1233"/>
      <c r="DC55" s="1233"/>
    </row>
    <row r="56" spans="1:109" x14ac:dyDescent="0.15">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x14ac:dyDescent="0.15">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608</v>
      </c>
      <c r="BC57" s="1234"/>
      <c r="BD57" s="1234"/>
      <c r="BE57" s="1234"/>
      <c r="BF57" s="1234"/>
      <c r="BG57" s="1234"/>
      <c r="BH57" s="1234"/>
      <c r="BI57" s="1234"/>
      <c r="BJ57" s="1234"/>
      <c r="BK57" s="1234"/>
      <c r="BL57" s="1234"/>
      <c r="BM57" s="1234"/>
      <c r="BN57" s="1234"/>
      <c r="BO57" s="1234"/>
      <c r="BP57" s="1233">
        <v>57.5</v>
      </c>
      <c r="BQ57" s="1233"/>
      <c r="BR57" s="1233"/>
      <c r="BS57" s="1233"/>
      <c r="BT57" s="1233"/>
      <c r="BU57" s="1233"/>
      <c r="BV57" s="1233"/>
      <c r="BW57" s="1233"/>
      <c r="BX57" s="1233">
        <v>58.5</v>
      </c>
      <c r="BY57" s="1233"/>
      <c r="BZ57" s="1233"/>
      <c r="CA57" s="1233"/>
      <c r="CB57" s="1233"/>
      <c r="CC57" s="1233"/>
      <c r="CD57" s="1233"/>
      <c r="CE57" s="1233"/>
      <c r="CF57" s="1233">
        <v>58.9</v>
      </c>
      <c r="CG57" s="1233"/>
      <c r="CH57" s="1233"/>
      <c r="CI57" s="1233"/>
      <c r="CJ57" s="1233"/>
      <c r="CK57" s="1233"/>
      <c r="CL57" s="1233"/>
      <c r="CM57" s="1233"/>
      <c r="CN57" s="1233">
        <v>61.5</v>
      </c>
      <c r="CO57" s="1233"/>
      <c r="CP57" s="1233"/>
      <c r="CQ57" s="1233"/>
      <c r="CR57" s="1233"/>
      <c r="CS57" s="1233"/>
      <c r="CT57" s="1233"/>
      <c r="CU57" s="1233"/>
      <c r="CV57" s="1233">
        <v>62.3</v>
      </c>
      <c r="CW57" s="1233"/>
      <c r="CX57" s="1233"/>
      <c r="CY57" s="1233"/>
      <c r="CZ57" s="1233"/>
      <c r="DA57" s="1233"/>
      <c r="DB57" s="1233"/>
      <c r="DC57" s="1233"/>
      <c r="DD57" s="363"/>
      <c r="DE57" s="362"/>
    </row>
    <row r="58" spans="1:109" s="358" customFormat="1" x14ac:dyDescent="0.15">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610</v>
      </c>
    </row>
    <row r="64" spans="1:109" x14ac:dyDescent="0.15">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15">
      <c r="B65" s="259"/>
      <c r="AN65" s="1235" t="s">
        <v>614</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605</v>
      </c>
    </row>
    <row r="72" spans="2:107" x14ac:dyDescent="0.15">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551</v>
      </c>
      <c r="BQ72" s="1232"/>
      <c r="BR72" s="1232"/>
      <c r="BS72" s="1232"/>
      <c r="BT72" s="1232"/>
      <c r="BU72" s="1232"/>
      <c r="BV72" s="1232"/>
      <c r="BW72" s="1232"/>
      <c r="BX72" s="1232" t="s">
        <v>552</v>
      </c>
      <c r="BY72" s="1232"/>
      <c r="BZ72" s="1232"/>
      <c r="CA72" s="1232"/>
      <c r="CB72" s="1232"/>
      <c r="CC72" s="1232"/>
      <c r="CD72" s="1232"/>
      <c r="CE72" s="1232"/>
      <c r="CF72" s="1232" t="s">
        <v>553</v>
      </c>
      <c r="CG72" s="1232"/>
      <c r="CH72" s="1232"/>
      <c r="CI72" s="1232"/>
      <c r="CJ72" s="1232"/>
      <c r="CK72" s="1232"/>
      <c r="CL72" s="1232"/>
      <c r="CM72" s="1232"/>
      <c r="CN72" s="1232" t="s">
        <v>554</v>
      </c>
      <c r="CO72" s="1232"/>
      <c r="CP72" s="1232"/>
      <c r="CQ72" s="1232"/>
      <c r="CR72" s="1232"/>
      <c r="CS72" s="1232"/>
      <c r="CT72" s="1232"/>
      <c r="CU72" s="1232"/>
      <c r="CV72" s="1232" t="s">
        <v>555</v>
      </c>
      <c r="CW72" s="1232"/>
      <c r="CX72" s="1232"/>
      <c r="CY72" s="1232"/>
      <c r="CZ72" s="1232"/>
      <c r="DA72" s="1232"/>
      <c r="DB72" s="1232"/>
      <c r="DC72" s="1232"/>
    </row>
    <row r="73" spans="2:107" x14ac:dyDescent="0.15">
      <c r="B73" s="259"/>
      <c r="G73" s="1245"/>
      <c r="H73" s="1245"/>
      <c r="I73" s="1245"/>
      <c r="J73" s="1245"/>
      <c r="K73" s="1248"/>
      <c r="L73" s="1248"/>
      <c r="M73" s="1248"/>
      <c r="N73" s="1248"/>
      <c r="AM73" s="359"/>
      <c r="AN73" s="1234" t="s">
        <v>606</v>
      </c>
      <c r="AO73" s="1234"/>
      <c r="AP73" s="1234"/>
      <c r="AQ73" s="1234"/>
      <c r="AR73" s="1234"/>
      <c r="AS73" s="1234"/>
      <c r="AT73" s="1234"/>
      <c r="AU73" s="1234"/>
      <c r="AV73" s="1234"/>
      <c r="AW73" s="1234"/>
      <c r="AX73" s="1234"/>
      <c r="AY73" s="1234"/>
      <c r="AZ73" s="1234"/>
      <c r="BA73" s="1234"/>
      <c r="BB73" s="1234" t="s">
        <v>607</v>
      </c>
      <c r="BC73" s="1234"/>
      <c r="BD73" s="1234"/>
      <c r="BE73" s="1234"/>
      <c r="BF73" s="1234"/>
      <c r="BG73" s="1234"/>
      <c r="BH73" s="1234"/>
      <c r="BI73" s="1234"/>
      <c r="BJ73" s="1234"/>
      <c r="BK73" s="1234"/>
      <c r="BL73" s="1234"/>
      <c r="BM73" s="1234"/>
      <c r="BN73" s="1234"/>
      <c r="BO73" s="1234"/>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x14ac:dyDescent="0.15">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611</v>
      </c>
      <c r="BC75" s="1234"/>
      <c r="BD75" s="1234"/>
      <c r="BE75" s="1234"/>
      <c r="BF75" s="1234"/>
      <c r="BG75" s="1234"/>
      <c r="BH75" s="1234"/>
      <c r="BI75" s="1234"/>
      <c r="BJ75" s="1234"/>
      <c r="BK75" s="1234"/>
      <c r="BL75" s="1234"/>
      <c r="BM75" s="1234"/>
      <c r="BN75" s="1234"/>
      <c r="BO75" s="1234"/>
      <c r="BP75" s="1233">
        <v>7.9</v>
      </c>
      <c r="BQ75" s="1233"/>
      <c r="BR75" s="1233"/>
      <c r="BS75" s="1233"/>
      <c r="BT75" s="1233"/>
      <c r="BU75" s="1233"/>
      <c r="BV75" s="1233"/>
      <c r="BW75" s="1233"/>
      <c r="BX75" s="1233">
        <v>8.4</v>
      </c>
      <c r="BY75" s="1233"/>
      <c r="BZ75" s="1233"/>
      <c r="CA75" s="1233"/>
      <c r="CB75" s="1233"/>
      <c r="CC75" s="1233"/>
      <c r="CD75" s="1233"/>
      <c r="CE75" s="1233"/>
      <c r="CF75" s="1233">
        <v>8.6999999999999993</v>
      </c>
      <c r="CG75" s="1233"/>
      <c r="CH75" s="1233"/>
      <c r="CI75" s="1233"/>
      <c r="CJ75" s="1233"/>
      <c r="CK75" s="1233"/>
      <c r="CL75" s="1233"/>
      <c r="CM75" s="1233"/>
      <c r="CN75" s="1233">
        <v>8.6</v>
      </c>
      <c r="CO75" s="1233"/>
      <c r="CP75" s="1233"/>
      <c r="CQ75" s="1233"/>
      <c r="CR75" s="1233"/>
      <c r="CS75" s="1233"/>
      <c r="CT75" s="1233"/>
      <c r="CU75" s="1233"/>
      <c r="CV75" s="1233">
        <v>9.1</v>
      </c>
      <c r="CW75" s="1233"/>
      <c r="CX75" s="1233"/>
      <c r="CY75" s="1233"/>
      <c r="CZ75" s="1233"/>
      <c r="DA75" s="1233"/>
      <c r="DB75" s="1233"/>
      <c r="DC75" s="1233"/>
    </row>
    <row r="76" spans="2:107" x14ac:dyDescent="0.15">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9"/>
      <c r="G77" s="1228"/>
      <c r="H77" s="1228"/>
      <c r="I77" s="1228"/>
      <c r="J77" s="1228"/>
      <c r="K77" s="1248"/>
      <c r="L77" s="1248"/>
      <c r="M77" s="1248"/>
      <c r="N77" s="1248"/>
      <c r="AN77" s="1232" t="s">
        <v>609</v>
      </c>
      <c r="AO77" s="1232"/>
      <c r="AP77" s="1232"/>
      <c r="AQ77" s="1232"/>
      <c r="AR77" s="1232"/>
      <c r="AS77" s="1232"/>
      <c r="AT77" s="1232"/>
      <c r="AU77" s="1232"/>
      <c r="AV77" s="1232"/>
      <c r="AW77" s="1232"/>
      <c r="AX77" s="1232"/>
      <c r="AY77" s="1232"/>
      <c r="AZ77" s="1232"/>
      <c r="BA77" s="1232"/>
      <c r="BB77" s="1234" t="s">
        <v>607</v>
      </c>
      <c r="BC77" s="1234"/>
      <c r="BD77" s="1234"/>
      <c r="BE77" s="1234"/>
      <c r="BF77" s="1234"/>
      <c r="BG77" s="1234"/>
      <c r="BH77" s="1234"/>
      <c r="BI77" s="1234"/>
      <c r="BJ77" s="1234"/>
      <c r="BK77" s="1234"/>
      <c r="BL77" s="1234"/>
      <c r="BM77" s="1234"/>
      <c r="BN77" s="1234"/>
      <c r="BO77" s="1234"/>
      <c r="BP77" s="1233">
        <v>15.3</v>
      </c>
      <c r="BQ77" s="1233"/>
      <c r="BR77" s="1233"/>
      <c r="BS77" s="1233"/>
      <c r="BT77" s="1233"/>
      <c r="BU77" s="1233"/>
      <c r="BV77" s="1233"/>
      <c r="BW77" s="1233"/>
      <c r="BX77" s="1233">
        <v>14.9</v>
      </c>
      <c r="BY77" s="1233"/>
      <c r="BZ77" s="1233"/>
      <c r="CA77" s="1233"/>
      <c r="CB77" s="1233"/>
      <c r="CC77" s="1233"/>
      <c r="CD77" s="1233"/>
      <c r="CE77" s="1233"/>
      <c r="CF77" s="1233">
        <v>14.5</v>
      </c>
      <c r="CG77" s="1233"/>
      <c r="CH77" s="1233"/>
      <c r="CI77" s="1233"/>
      <c r="CJ77" s="1233"/>
      <c r="CK77" s="1233"/>
      <c r="CL77" s="1233"/>
      <c r="CM77" s="1233"/>
      <c r="CN77" s="1233">
        <v>13.3</v>
      </c>
      <c r="CO77" s="1233"/>
      <c r="CP77" s="1233"/>
      <c r="CQ77" s="1233"/>
      <c r="CR77" s="1233"/>
      <c r="CS77" s="1233"/>
      <c r="CT77" s="1233"/>
      <c r="CU77" s="1233"/>
      <c r="CV77" s="1233">
        <v>5.4</v>
      </c>
      <c r="CW77" s="1233"/>
      <c r="CX77" s="1233"/>
      <c r="CY77" s="1233"/>
      <c r="CZ77" s="1233"/>
      <c r="DA77" s="1233"/>
      <c r="DB77" s="1233"/>
      <c r="DC77" s="1233"/>
    </row>
    <row r="78" spans="2:107" x14ac:dyDescent="0.15">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611</v>
      </c>
      <c r="BC79" s="1234"/>
      <c r="BD79" s="1234"/>
      <c r="BE79" s="1234"/>
      <c r="BF79" s="1234"/>
      <c r="BG79" s="1234"/>
      <c r="BH79" s="1234"/>
      <c r="BI79" s="1234"/>
      <c r="BJ79" s="1234"/>
      <c r="BK79" s="1234"/>
      <c r="BL79" s="1234"/>
      <c r="BM79" s="1234"/>
      <c r="BN79" s="1234"/>
      <c r="BO79" s="1234"/>
      <c r="BP79" s="1233">
        <v>8.5</v>
      </c>
      <c r="BQ79" s="1233"/>
      <c r="BR79" s="1233"/>
      <c r="BS79" s="1233"/>
      <c r="BT79" s="1233"/>
      <c r="BU79" s="1233"/>
      <c r="BV79" s="1233"/>
      <c r="BW79" s="1233"/>
      <c r="BX79" s="1233">
        <v>8.5</v>
      </c>
      <c r="BY79" s="1233"/>
      <c r="BZ79" s="1233"/>
      <c r="CA79" s="1233"/>
      <c r="CB79" s="1233"/>
      <c r="CC79" s="1233"/>
      <c r="CD79" s="1233"/>
      <c r="CE79" s="1233"/>
      <c r="CF79" s="1233">
        <v>8.4</v>
      </c>
      <c r="CG79" s="1233"/>
      <c r="CH79" s="1233"/>
      <c r="CI79" s="1233"/>
      <c r="CJ79" s="1233"/>
      <c r="CK79" s="1233"/>
      <c r="CL79" s="1233"/>
      <c r="CM79" s="1233"/>
      <c r="CN79" s="1233">
        <v>8.4</v>
      </c>
      <c r="CO79" s="1233"/>
      <c r="CP79" s="1233"/>
      <c r="CQ79" s="1233"/>
      <c r="CR79" s="1233"/>
      <c r="CS79" s="1233"/>
      <c r="CT79" s="1233"/>
      <c r="CU79" s="1233"/>
      <c r="CV79" s="1233">
        <v>8.4</v>
      </c>
      <c r="CW79" s="1233"/>
      <c r="CX79" s="1233"/>
      <c r="CY79" s="1233"/>
      <c r="CZ79" s="1233"/>
      <c r="DA79" s="1233"/>
      <c r="DB79" s="1233"/>
      <c r="DC79" s="1233"/>
    </row>
    <row r="80" spans="2:107" x14ac:dyDescent="0.15">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YPdpZMQl4r4Z1TKmjwyGHt4o/ufJuWf+78wn40wbHEGibxrI6H8axJ5F7a2Nw0BrACXLit+hpms5vAJOoTy76Q==" saltValue="Yndb66pLUaZ5GGlJ1ecj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612</v>
      </c>
    </row>
  </sheetData>
  <sheetProtection algorithmName="SHA-512" hashValue="URADvFopPGZvyDUDI4NTiuVjnvXhmNerPCv8PYIQIx5JJv86EzVPmyAziauuYQtV8r6CnSXtVtWaUVYETUTAAA==" saltValue="Axq7D8A9JGPV7iVRUq4m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612</v>
      </c>
    </row>
  </sheetData>
  <sheetProtection algorithmName="SHA-512" hashValue="Ra2pzwzwSzFJWycfAD9M8Nj0enxPeT12ulrhoERO4u37XhBwZFV2f6jB7OaCEBQJ5RYUAr/y0nH8cCwcWBX9xQ==" saltValue="FkXpWq9DzgagH2fetas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548</v>
      </c>
      <c r="G2" s="149"/>
      <c r="H2" s="150"/>
    </row>
    <row r="3" spans="1:8" x14ac:dyDescent="0.15">
      <c r="A3" s="146" t="s">
        <v>541</v>
      </c>
      <c r="B3" s="151"/>
      <c r="C3" s="152"/>
      <c r="D3" s="153">
        <v>83206</v>
      </c>
      <c r="E3" s="154"/>
      <c r="F3" s="155">
        <v>83774</v>
      </c>
      <c r="G3" s="156"/>
      <c r="H3" s="157"/>
    </row>
    <row r="4" spans="1:8" x14ac:dyDescent="0.15">
      <c r="A4" s="158"/>
      <c r="B4" s="159"/>
      <c r="C4" s="160"/>
      <c r="D4" s="161">
        <v>47964</v>
      </c>
      <c r="E4" s="162"/>
      <c r="F4" s="163">
        <v>52179</v>
      </c>
      <c r="G4" s="164"/>
      <c r="H4" s="165"/>
    </row>
    <row r="5" spans="1:8" x14ac:dyDescent="0.15">
      <c r="A5" s="146" t="s">
        <v>543</v>
      </c>
      <c r="B5" s="151"/>
      <c r="C5" s="152"/>
      <c r="D5" s="153">
        <v>57152</v>
      </c>
      <c r="E5" s="154"/>
      <c r="F5" s="155">
        <v>132981</v>
      </c>
      <c r="G5" s="156"/>
      <c r="H5" s="157"/>
    </row>
    <row r="6" spans="1:8" x14ac:dyDescent="0.15">
      <c r="A6" s="158"/>
      <c r="B6" s="159"/>
      <c r="C6" s="160"/>
      <c r="D6" s="161">
        <v>38406</v>
      </c>
      <c r="E6" s="162"/>
      <c r="F6" s="163">
        <v>56973</v>
      </c>
      <c r="G6" s="164"/>
      <c r="H6" s="165"/>
    </row>
    <row r="7" spans="1:8" x14ac:dyDescent="0.15">
      <c r="A7" s="146" t="s">
        <v>544</v>
      </c>
      <c r="B7" s="151"/>
      <c r="C7" s="152"/>
      <c r="D7" s="153">
        <v>106347</v>
      </c>
      <c r="E7" s="154"/>
      <c r="F7" s="155">
        <v>128523</v>
      </c>
      <c r="G7" s="156"/>
      <c r="H7" s="157"/>
    </row>
    <row r="8" spans="1:8" x14ac:dyDescent="0.15">
      <c r="A8" s="158"/>
      <c r="B8" s="159"/>
      <c r="C8" s="160"/>
      <c r="D8" s="161">
        <v>63602</v>
      </c>
      <c r="E8" s="162"/>
      <c r="F8" s="163">
        <v>56792</v>
      </c>
      <c r="G8" s="164"/>
      <c r="H8" s="165"/>
    </row>
    <row r="9" spans="1:8" x14ac:dyDescent="0.15">
      <c r="A9" s="146" t="s">
        <v>545</v>
      </c>
      <c r="B9" s="151"/>
      <c r="C9" s="152"/>
      <c r="D9" s="153">
        <v>111325</v>
      </c>
      <c r="E9" s="154"/>
      <c r="F9" s="155">
        <v>92919</v>
      </c>
      <c r="G9" s="156"/>
      <c r="H9" s="157"/>
    </row>
    <row r="10" spans="1:8" x14ac:dyDescent="0.15">
      <c r="A10" s="158"/>
      <c r="B10" s="159"/>
      <c r="C10" s="160"/>
      <c r="D10" s="161">
        <v>68382</v>
      </c>
      <c r="E10" s="162"/>
      <c r="F10" s="163">
        <v>54128</v>
      </c>
      <c r="G10" s="164"/>
      <c r="H10" s="165"/>
    </row>
    <row r="11" spans="1:8" x14ac:dyDescent="0.15">
      <c r="A11" s="146" t="s">
        <v>546</v>
      </c>
      <c r="B11" s="151"/>
      <c r="C11" s="152"/>
      <c r="D11" s="153">
        <v>65922</v>
      </c>
      <c r="E11" s="154"/>
      <c r="F11" s="155">
        <v>103663</v>
      </c>
      <c r="G11" s="156"/>
      <c r="H11" s="157"/>
    </row>
    <row r="12" spans="1:8" x14ac:dyDescent="0.15">
      <c r="A12" s="158"/>
      <c r="B12" s="159"/>
      <c r="C12" s="166"/>
      <c r="D12" s="161">
        <v>44576</v>
      </c>
      <c r="E12" s="162"/>
      <c r="F12" s="163">
        <v>64346</v>
      </c>
      <c r="G12" s="164"/>
      <c r="H12" s="165"/>
    </row>
    <row r="13" spans="1:8" x14ac:dyDescent="0.15">
      <c r="A13" s="146"/>
      <c r="B13" s="151"/>
      <c r="C13" s="152"/>
      <c r="D13" s="153">
        <v>84790</v>
      </c>
      <c r="E13" s="154"/>
      <c r="F13" s="155">
        <v>108372</v>
      </c>
      <c r="G13" s="167"/>
      <c r="H13" s="157"/>
    </row>
    <row r="14" spans="1:8" x14ac:dyDescent="0.15">
      <c r="A14" s="158"/>
      <c r="B14" s="159"/>
      <c r="C14" s="160"/>
      <c r="D14" s="161">
        <v>52586</v>
      </c>
      <c r="E14" s="162"/>
      <c r="F14" s="163">
        <v>56884</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6.43</v>
      </c>
      <c r="C19" s="168">
        <f>ROUND(VALUE(SUBSTITUTE(実質収支比率等に係る経年分析!G$48,"▲","-")),2)</f>
        <v>5.79</v>
      </c>
      <c r="D19" s="168">
        <f>ROUND(VALUE(SUBSTITUTE(実質収支比率等に係る経年分析!H$48,"▲","-")),2)</f>
        <v>7.09</v>
      </c>
      <c r="E19" s="168">
        <f>ROUND(VALUE(SUBSTITUTE(実質収支比率等に係る経年分析!I$48,"▲","-")),2)</f>
        <v>7.08</v>
      </c>
      <c r="F19" s="168">
        <f>ROUND(VALUE(SUBSTITUTE(実質収支比率等に係る経年分析!J$48,"▲","-")),2)</f>
        <v>9.24</v>
      </c>
    </row>
    <row r="20" spans="1:11" x14ac:dyDescent="0.15">
      <c r="A20" s="168" t="s">
        <v>56</v>
      </c>
      <c r="B20" s="168">
        <f>ROUND(VALUE(SUBSTITUTE(実質収支比率等に係る経年分析!F$47,"▲","-")),2)</f>
        <v>44.84</v>
      </c>
      <c r="C20" s="168">
        <f>ROUND(VALUE(SUBSTITUTE(実質収支比率等に係る経年分析!G$47,"▲","-")),2)</f>
        <v>38.729999999999997</v>
      </c>
      <c r="D20" s="168">
        <f>ROUND(VALUE(SUBSTITUTE(実質収支比率等に係る経年分析!H$47,"▲","-")),2)</f>
        <v>37.229999999999997</v>
      </c>
      <c r="E20" s="168">
        <f>ROUND(VALUE(SUBSTITUTE(実質収支比率等に係る経年分析!I$47,"▲","-")),2)</f>
        <v>34.799999999999997</v>
      </c>
      <c r="F20" s="168">
        <f>ROUND(VALUE(SUBSTITUTE(実質収支比率等に係る経年分析!J$47,"▲","-")),2)</f>
        <v>33.46</v>
      </c>
    </row>
    <row r="21" spans="1:11" x14ac:dyDescent="0.15">
      <c r="A21" s="168" t="s">
        <v>57</v>
      </c>
      <c r="B21" s="168">
        <f>IF(ISNUMBER(VALUE(SUBSTITUTE(実質収支比率等に係る経年分析!F$49,"▲","-"))),ROUND(VALUE(SUBSTITUTE(実質収支比率等に係る経年分析!F$49,"▲","-")),2),NA())</f>
        <v>-3.63</v>
      </c>
      <c r="C21" s="168">
        <f>IF(ISNUMBER(VALUE(SUBSTITUTE(実質収支比率等に係る経年分析!G$49,"▲","-"))),ROUND(VALUE(SUBSTITUTE(実質収支比率等に係る経年分析!G$49,"▲","-")),2),NA())</f>
        <v>-6.54</v>
      </c>
      <c r="D21" s="168">
        <f>IF(ISNUMBER(VALUE(SUBSTITUTE(実質収支比率等に係る経年分析!H$49,"▲","-"))),ROUND(VALUE(SUBSTITUTE(実質収支比率等に係る経年分析!H$49,"▲","-")),2),NA())</f>
        <v>0.69</v>
      </c>
      <c r="E21" s="168">
        <f>IF(ISNUMBER(VALUE(SUBSTITUTE(実質収支比率等に係る経年分析!I$49,"▲","-"))),ROUND(VALUE(SUBSTITUTE(実質収支比率等に係る経年分析!I$49,"▲","-")),2),NA())</f>
        <v>-1.27</v>
      </c>
      <c r="F21" s="168">
        <f>IF(ISNUMBER(VALUE(SUBSTITUTE(実質収支比率等に係る経年分析!J$49,"▲","-"))),ROUND(VALUE(SUBSTITUTE(実質収支比率等に係る経年分析!J$49,"▲","-")),2),NA())</f>
        <v>-0.26</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2.1</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1.1100000000000001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1.75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1.0900000000000001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1.72</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2.2400000000000002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2.2999999999999998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9.23</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9.5399999999999991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1877</v>
      </c>
      <c r="E42" s="170"/>
      <c r="F42" s="170"/>
      <c r="G42" s="170">
        <f>'実質公債費比率（分子）の構造'!L$52</f>
        <v>1894</v>
      </c>
      <c r="H42" s="170"/>
      <c r="I42" s="170"/>
      <c r="J42" s="170">
        <f>'実質公債費比率（分子）の構造'!M$52</f>
        <v>1864</v>
      </c>
      <c r="K42" s="170"/>
      <c r="L42" s="170"/>
      <c r="M42" s="170">
        <f>'実質公債費比率（分子）の構造'!N$52</f>
        <v>1818</v>
      </c>
      <c r="N42" s="170"/>
      <c r="O42" s="170"/>
      <c r="P42" s="170">
        <f>'実質公債費比率（分子）の構造'!O$52</f>
        <v>1753</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44</v>
      </c>
      <c r="C45" s="170"/>
      <c r="D45" s="170"/>
      <c r="E45" s="170">
        <f>'実質公債費比率（分子）の構造'!L$49</f>
        <v>47</v>
      </c>
      <c r="F45" s="170"/>
      <c r="G45" s="170"/>
      <c r="H45" s="170">
        <f>'実質公債費比率（分子）の構造'!M$49</f>
        <v>42</v>
      </c>
      <c r="I45" s="170"/>
      <c r="J45" s="170"/>
      <c r="K45" s="170">
        <f>'実質公債費比率（分子）の構造'!N$49</f>
        <v>40</v>
      </c>
      <c r="L45" s="170"/>
      <c r="M45" s="170"/>
      <c r="N45" s="170">
        <f>'実質公債費比率（分子）の構造'!O$49</f>
        <v>45</v>
      </c>
      <c r="O45" s="170"/>
      <c r="P45" s="170"/>
    </row>
    <row r="46" spans="1:16" x14ac:dyDescent="0.15">
      <c r="A46" s="170" t="s">
        <v>68</v>
      </c>
      <c r="B46" s="170">
        <f>'実質公債費比率（分子）の構造'!K$48</f>
        <v>565</v>
      </c>
      <c r="C46" s="170"/>
      <c r="D46" s="170"/>
      <c r="E46" s="170">
        <f>'実質公債費比率（分子）の構造'!L$48</f>
        <v>576</v>
      </c>
      <c r="F46" s="170"/>
      <c r="G46" s="170"/>
      <c r="H46" s="170">
        <f>'実質公債費比率（分子）の構造'!M$48</f>
        <v>556</v>
      </c>
      <c r="I46" s="170"/>
      <c r="J46" s="170"/>
      <c r="K46" s="170">
        <f>'実質公債費比率（分子）の構造'!N$48</f>
        <v>562</v>
      </c>
      <c r="L46" s="170"/>
      <c r="M46" s="170"/>
      <c r="N46" s="170">
        <f>'実質公債費比率（分子）の構造'!O$48</f>
        <v>524</v>
      </c>
      <c r="O46" s="170"/>
      <c r="P46" s="170"/>
    </row>
    <row r="47" spans="1:16" x14ac:dyDescent="0.15">
      <c r="A47" s="170" t="s">
        <v>69</v>
      </c>
      <c r="B47" s="170">
        <f>'実質公債費比率（分子）の構造'!K$47</f>
        <v>7</v>
      </c>
      <c r="C47" s="170"/>
      <c r="D47" s="170"/>
      <c r="E47" s="170">
        <f>'実質公債費比率（分子）の構造'!L$47</f>
        <v>7</v>
      </c>
      <c r="F47" s="170"/>
      <c r="G47" s="170"/>
      <c r="H47" s="170">
        <f>'実質公債費比率（分子）の構造'!M$47</f>
        <v>7</v>
      </c>
      <c r="I47" s="170"/>
      <c r="J47" s="170"/>
      <c r="K47" s="170">
        <f>'実質公債費比率（分子）の構造'!N$47</f>
        <v>7</v>
      </c>
      <c r="L47" s="170"/>
      <c r="M47" s="170"/>
      <c r="N47" s="170">
        <f>'実質公債費比率（分子）の構造'!O$47</f>
        <v>7</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2224</v>
      </c>
      <c r="C49" s="170"/>
      <c r="D49" s="170"/>
      <c r="E49" s="170">
        <f>'実質公債費比率（分子）の構造'!L$45</f>
        <v>2255</v>
      </c>
      <c r="F49" s="170"/>
      <c r="G49" s="170"/>
      <c r="H49" s="170">
        <f>'実質公債費比率（分子）の構造'!M$45</f>
        <v>2267</v>
      </c>
      <c r="I49" s="170"/>
      <c r="J49" s="170"/>
      <c r="K49" s="170">
        <f>'実質公債費比率（分子）の構造'!N$45</f>
        <v>2221</v>
      </c>
      <c r="L49" s="170"/>
      <c r="M49" s="170"/>
      <c r="N49" s="170">
        <f>'実質公債費比率（分子）の構造'!O$45</f>
        <v>2365</v>
      </c>
      <c r="O49" s="170"/>
      <c r="P49" s="170"/>
    </row>
    <row r="50" spans="1:16" x14ac:dyDescent="0.15">
      <c r="A50" s="170" t="s">
        <v>72</v>
      </c>
      <c r="B50" s="170" t="e">
        <f>NA()</f>
        <v>#N/A</v>
      </c>
      <c r="C50" s="170">
        <f>IF(ISNUMBER('実質公債費比率（分子）の構造'!K$53),'実質公債費比率（分子）の構造'!K$53,NA())</f>
        <v>963</v>
      </c>
      <c r="D50" s="170" t="e">
        <f>NA()</f>
        <v>#N/A</v>
      </c>
      <c r="E50" s="170" t="e">
        <f>NA()</f>
        <v>#N/A</v>
      </c>
      <c r="F50" s="170">
        <f>IF(ISNUMBER('実質公債費比率（分子）の構造'!L$53),'実質公債費比率（分子）の構造'!L$53,NA())</f>
        <v>991</v>
      </c>
      <c r="G50" s="170" t="e">
        <f>NA()</f>
        <v>#N/A</v>
      </c>
      <c r="H50" s="170" t="e">
        <f>NA()</f>
        <v>#N/A</v>
      </c>
      <c r="I50" s="170">
        <f>IF(ISNUMBER('実質公債費比率（分子）の構造'!M$53),'実質公債費比率（分子）の構造'!M$53,NA())</f>
        <v>1008</v>
      </c>
      <c r="J50" s="170" t="e">
        <f>NA()</f>
        <v>#N/A</v>
      </c>
      <c r="K50" s="170" t="e">
        <f>NA()</f>
        <v>#N/A</v>
      </c>
      <c r="L50" s="170">
        <f>IF(ISNUMBER('実質公債費比率（分子）の構造'!N$53),'実質公債費比率（分子）の構造'!N$53,NA())</f>
        <v>1012</v>
      </c>
      <c r="M50" s="170" t="e">
        <f>NA()</f>
        <v>#N/A</v>
      </c>
      <c r="N50" s="170" t="e">
        <f>NA()</f>
        <v>#N/A</v>
      </c>
      <c r="O50" s="170">
        <f>IF(ISNUMBER('実質公債費比率（分子）の構造'!O$53),'実質公債費比率（分子）の構造'!O$53,NA())</f>
        <v>1188</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19903</v>
      </c>
      <c r="E56" s="169"/>
      <c r="F56" s="169"/>
      <c r="G56" s="169">
        <f>'将来負担比率（分子）の構造'!J$52</f>
        <v>19416</v>
      </c>
      <c r="H56" s="169"/>
      <c r="I56" s="169"/>
      <c r="J56" s="169">
        <f>'将来負担比率（分子）の構造'!K$52</f>
        <v>20021</v>
      </c>
      <c r="K56" s="169"/>
      <c r="L56" s="169"/>
      <c r="M56" s="169">
        <f>'将来負担比率（分子）の構造'!L$52</f>
        <v>20670</v>
      </c>
      <c r="N56" s="169"/>
      <c r="O56" s="169"/>
      <c r="P56" s="169">
        <f>'将来負担比率（分子）の構造'!M$52</f>
        <v>19777</v>
      </c>
    </row>
    <row r="57" spans="1:16" x14ac:dyDescent="0.15">
      <c r="A57" s="169" t="s">
        <v>43</v>
      </c>
      <c r="B57" s="169"/>
      <c r="C57" s="169"/>
      <c r="D57" s="169">
        <f>'将来負担比率（分子）の構造'!I$51</f>
        <v>463</v>
      </c>
      <c r="E57" s="169"/>
      <c r="F57" s="169"/>
      <c r="G57" s="169">
        <f>'将来負担比率（分子）の構造'!J$51</f>
        <v>413</v>
      </c>
      <c r="H57" s="169"/>
      <c r="I57" s="169"/>
      <c r="J57" s="169">
        <f>'将来負担比率（分子）の構造'!K$51</f>
        <v>338</v>
      </c>
      <c r="K57" s="169"/>
      <c r="L57" s="169"/>
      <c r="M57" s="169">
        <f>'将来負担比率（分子）の構造'!L$51</f>
        <v>258</v>
      </c>
      <c r="N57" s="169"/>
      <c r="O57" s="169"/>
      <c r="P57" s="169">
        <f>'将来負担比率（分子）の構造'!M$51</f>
        <v>210</v>
      </c>
    </row>
    <row r="58" spans="1:16" x14ac:dyDescent="0.15">
      <c r="A58" s="169" t="s">
        <v>42</v>
      </c>
      <c r="B58" s="169"/>
      <c r="C58" s="169"/>
      <c r="D58" s="169">
        <f>'将来負担比率（分子）の構造'!I$50</f>
        <v>15808</v>
      </c>
      <c r="E58" s="169"/>
      <c r="F58" s="169"/>
      <c r="G58" s="169">
        <f>'将来負担比率（分子）の構造'!J$50</f>
        <v>15361</v>
      </c>
      <c r="H58" s="169"/>
      <c r="I58" s="169"/>
      <c r="J58" s="169">
        <f>'将来負担比率（分子）の構造'!K$50</f>
        <v>15345</v>
      </c>
      <c r="K58" s="169"/>
      <c r="L58" s="169"/>
      <c r="M58" s="169">
        <f>'将来負担比率（分子）の構造'!L$50</f>
        <v>15732</v>
      </c>
      <c r="N58" s="169"/>
      <c r="O58" s="169"/>
      <c r="P58" s="169">
        <f>'将来負担比率（分子）の構造'!M$50</f>
        <v>15590</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8</v>
      </c>
      <c r="C61" s="169"/>
      <c r="D61" s="169"/>
      <c r="E61" s="169">
        <f>'将来負担比率（分子）の構造'!J$46</f>
        <v>3</v>
      </c>
      <c r="F61" s="169"/>
      <c r="G61" s="169"/>
      <c r="H61" s="169">
        <f>'将来負担比率（分子）の構造'!K$46</f>
        <v>4</v>
      </c>
      <c r="I61" s="169"/>
      <c r="J61" s="169"/>
      <c r="K61" s="169">
        <f>'将来負担比率（分子）の構造'!L$46</f>
        <v>3</v>
      </c>
      <c r="L61" s="169"/>
      <c r="M61" s="169"/>
      <c r="N61" s="169">
        <f>'将来負担比率（分子）の構造'!M$46</f>
        <v>3</v>
      </c>
      <c r="O61" s="169"/>
      <c r="P61" s="169"/>
    </row>
    <row r="62" spans="1:16" x14ac:dyDescent="0.15">
      <c r="A62" s="169" t="s">
        <v>36</v>
      </c>
      <c r="B62" s="169">
        <f>'将来負担比率（分子）の構造'!I$45</f>
        <v>3374</v>
      </c>
      <c r="C62" s="169"/>
      <c r="D62" s="169"/>
      <c r="E62" s="169">
        <f>'将来負担比率（分子）の構造'!J$45</f>
        <v>3597</v>
      </c>
      <c r="F62" s="169"/>
      <c r="G62" s="169"/>
      <c r="H62" s="169">
        <f>'将来負担比率（分子）の構造'!K$45</f>
        <v>3275</v>
      </c>
      <c r="I62" s="169"/>
      <c r="J62" s="169"/>
      <c r="K62" s="169">
        <f>'将来負担比率（分子）の構造'!L$45</f>
        <v>3358</v>
      </c>
      <c r="L62" s="169"/>
      <c r="M62" s="169"/>
      <c r="N62" s="169">
        <f>'将来負担比率（分子）の構造'!M$45</f>
        <v>3285</v>
      </c>
      <c r="O62" s="169"/>
      <c r="P62" s="169"/>
    </row>
    <row r="63" spans="1:16" x14ac:dyDescent="0.15">
      <c r="A63" s="169" t="s">
        <v>35</v>
      </c>
      <c r="B63" s="169">
        <f>'将来負担比率（分子）の構造'!I$44</f>
        <v>248</v>
      </c>
      <c r="C63" s="169"/>
      <c r="D63" s="169"/>
      <c r="E63" s="169">
        <f>'将来負担比率（分子）の構造'!J$44</f>
        <v>227</v>
      </c>
      <c r="F63" s="169"/>
      <c r="G63" s="169"/>
      <c r="H63" s="169">
        <f>'将来負担比率（分子）の構造'!K$44</f>
        <v>199</v>
      </c>
      <c r="I63" s="169"/>
      <c r="J63" s="169"/>
      <c r="K63" s="169">
        <f>'将来負担比率（分子）の構造'!L$44</f>
        <v>194</v>
      </c>
      <c r="L63" s="169"/>
      <c r="M63" s="169"/>
      <c r="N63" s="169">
        <f>'将来負担比率（分子）の構造'!M$44</f>
        <v>157</v>
      </c>
      <c r="O63" s="169"/>
      <c r="P63" s="169"/>
    </row>
    <row r="64" spans="1:16" x14ac:dyDescent="0.15">
      <c r="A64" s="169" t="s">
        <v>34</v>
      </c>
      <c r="B64" s="169">
        <f>'将来負担比率（分子）の構造'!I$43</f>
        <v>8422</v>
      </c>
      <c r="C64" s="169"/>
      <c r="D64" s="169"/>
      <c r="E64" s="169">
        <f>'将来負担比率（分子）の構造'!J$43</f>
        <v>8351</v>
      </c>
      <c r="F64" s="169"/>
      <c r="G64" s="169"/>
      <c r="H64" s="169">
        <f>'将来負担比率（分子）の構造'!K$43</f>
        <v>8355</v>
      </c>
      <c r="I64" s="169"/>
      <c r="J64" s="169"/>
      <c r="K64" s="169">
        <f>'将来負担比率（分子）の構造'!L$43</f>
        <v>8283</v>
      </c>
      <c r="L64" s="169"/>
      <c r="M64" s="169"/>
      <c r="N64" s="169">
        <f>'将来負担比率（分子）の構造'!M$43</f>
        <v>7827</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22330</v>
      </c>
      <c r="C66" s="169"/>
      <c r="D66" s="169"/>
      <c r="E66" s="169">
        <f>'将来負担比率（分子）の構造'!J$41</f>
        <v>21513</v>
      </c>
      <c r="F66" s="169"/>
      <c r="G66" s="169"/>
      <c r="H66" s="169">
        <f>'将来負担比率（分子）の構造'!K$41</f>
        <v>22508</v>
      </c>
      <c r="I66" s="169"/>
      <c r="J66" s="169"/>
      <c r="K66" s="169">
        <f>'将来負担比率（分子）の構造'!L$41</f>
        <v>23333</v>
      </c>
      <c r="L66" s="169"/>
      <c r="M66" s="169"/>
      <c r="N66" s="169">
        <f>'将来負担比率（分子）の構造'!M$41</f>
        <v>22317</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4960</v>
      </c>
      <c r="C72" s="173">
        <f>基金残高に係る経年分析!G55</f>
        <v>4761</v>
      </c>
      <c r="D72" s="173">
        <f>基金残高に係る経年分析!H55</f>
        <v>4463</v>
      </c>
    </row>
    <row r="73" spans="1:16" x14ac:dyDescent="0.15">
      <c r="A73" s="172" t="s">
        <v>79</v>
      </c>
      <c r="B73" s="173">
        <f>基金残高に係る経年分析!F56</f>
        <v>1269</v>
      </c>
      <c r="C73" s="173">
        <f>基金残高に係る経年分析!G56</f>
        <v>1453</v>
      </c>
      <c r="D73" s="173">
        <f>基金残高に係る経年分析!H56</f>
        <v>1523</v>
      </c>
    </row>
    <row r="74" spans="1:16" x14ac:dyDescent="0.15">
      <c r="A74" s="172" t="s">
        <v>80</v>
      </c>
      <c r="B74" s="173">
        <f>基金残高に係る経年分析!F57</f>
        <v>10262</v>
      </c>
      <c r="C74" s="173">
        <f>基金残高に係る経年分析!G57</f>
        <v>10437</v>
      </c>
      <c r="D74" s="173">
        <f>基金残高に係る経年分析!H57</f>
        <v>10258</v>
      </c>
    </row>
  </sheetData>
  <sheetProtection algorithmName="SHA-512" hashValue="gK42yXrKFqzH19gR0eB1I9FyLr6Y8ntXY63JPlNNl4iWgGl+HCn/zCbP3d43iIztbaLOpLUFm0zsOVtvABCL5g==" saltValue="QhOubAgEQKyaGtvRdLDV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hokota 037</cp:lastModifiedBy>
  <cp:lastPrinted>2024-09-26T01:22:18Z</cp:lastPrinted>
  <dcterms:created xsi:type="dcterms:W3CDTF">2024-02-05T00:22:04Z</dcterms:created>
  <dcterms:modified xsi:type="dcterms:W3CDTF">2025-03-31T02:14:32Z</dcterms:modified>
  <cp:category/>
</cp:coreProperties>
</file>