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5BA8513D-B594-4107-988A-3F9741CA3444}" xr6:coauthVersionLast="47" xr6:coauthVersionMax="47" xr10:uidLastSave="{00000000-0000-0000-0000-000000000000}"/>
  <bookViews>
    <workbookView xWindow="-120" yWindow="-120" windowWidth="20730" windowHeight="11040" tabRatio="904" xr2:uid="{00000000-000D-0000-FFFF-FFFF00000000}"/>
  </bookViews>
  <sheets>
    <sheet name="一覧 " sheetId="1" r:id="rId1"/>
    <sheet name="(様式1)質疑書" sheetId="50" r:id="rId2"/>
    <sheet name="(様式2)参加表明書" sheetId="2" r:id="rId3"/>
    <sheet name="(様式3)参加者に所属する有資格者数" sheetId="18" r:id="rId4"/>
    <sheet name="(様式4)参加者の同種・類似業務実績" sheetId="40" r:id="rId5"/>
    <sheet name="(様式5)管理技術者" sheetId="41" r:id="rId6"/>
    <sheet name="(様式6-1)建築総合" sheetId="43" r:id="rId7"/>
    <sheet name="(様式6-2)構造" sheetId="44" r:id="rId8"/>
    <sheet name="(様式6-3)電気" sheetId="45" r:id="rId9"/>
    <sheet name="(様式6-4)機械" sheetId="46" r:id="rId10"/>
    <sheet name="(様式6-5)コスト" sheetId="47" r:id="rId11"/>
    <sheet name="(様式6-6)施工" sheetId="48" r:id="rId12"/>
    <sheet name="(様式6-7)入札契約" sheetId="49" r:id="rId13"/>
    <sheet name="(様式7)誓約書" sheetId="39" r:id="rId14"/>
    <sheet name="(様式8)業務提案書" sheetId="13" r:id="rId15"/>
  </sheets>
  <definedNames>
    <definedName name="_xlnm._FilterDatabase" localSheetId="6" hidden="1">'(様式6-1)建築総合'!$A$6:$I$7</definedName>
    <definedName name="_xlnm.Print_Area" localSheetId="1">'(様式1)質疑書'!$A$1:$M$29</definedName>
    <definedName name="_xlnm.Print_Area" localSheetId="2">'(様式2)参加表明書'!$A$1:$M$39</definedName>
    <definedName name="_xlnm.Print_Area" localSheetId="3">'(様式3)参加者に所属する有資格者数'!$A$1:$X$32</definedName>
    <definedName name="_xlnm.Print_Area" localSheetId="4">'(様式4)参加者の同種・類似業務実績'!$A$1:$AC$38</definedName>
    <definedName name="_xlnm.Print_Area" localSheetId="5">'(様式5)管理技術者'!$A$1:$AC$45</definedName>
    <definedName name="_xlnm.Print_Area" localSheetId="6">'(様式6-1)建築総合'!$A$1:$AC$44</definedName>
    <definedName name="_xlnm.Print_Area" localSheetId="7">'(様式6-2)構造'!$A$1:$AC$44</definedName>
    <definedName name="_xlnm.Print_Area" localSheetId="8">'(様式6-3)電気'!$A$1:$AC$43</definedName>
    <definedName name="_xlnm.Print_Area" localSheetId="9">'(様式6-4)機械'!$A$1:$AC$43</definedName>
    <definedName name="_xlnm.Print_Area" localSheetId="10">'(様式6-5)コスト'!$A$1:$AC$45</definedName>
    <definedName name="_xlnm.Print_Area" localSheetId="11">'(様式6-6)施工'!$A$1:$AC$44</definedName>
    <definedName name="_xlnm.Print_Area" localSheetId="12">'(様式6-7)入札契約'!$A$1:$AC$43</definedName>
    <definedName name="_xlnm.Print_Area" localSheetId="13">'(様式7)誓約書'!$A$1:$M$39</definedName>
    <definedName name="_xlnm.Print_Area" localSheetId="14">'(様式8)業務提案書'!$A$1:$M$43</definedName>
    <definedName name="Z_F3FE6389_3D16_46EF_BBBA_40F89A589AC4_.wvu.Cols" localSheetId="3">'(様式3)参加者に所属する有資格者数'!#REF!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1" i="49" l="1"/>
  <c r="AI31" i="49"/>
  <c r="AG31" i="49"/>
  <c r="AJ30" i="49"/>
  <c r="AI30" i="49"/>
  <c r="AG30" i="49"/>
  <c r="AJ29" i="49"/>
  <c r="AI29" i="49"/>
  <c r="AH29" i="49"/>
  <c r="AG29" i="49"/>
  <c r="AF29" i="49"/>
  <c r="AE29" i="49"/>
  <c r="AJ28" i="49"/>
  <c r="AI28" i="49"/>
  <c r="AG28" i="49"/>
  <c r="AJ27" i="49"/>
  <c r="AI27" i="49"/>
  <c r="AG27" i="49"/>
  <c r="AJ26" i="49"/>
  <c r="AI26" i="49"/>
  <c r="AH26" i="49"/>
  <c r="AG26" i="49"/>
  <c r="AF26" i="49"/>
  <c r="AE26" i="49"/>
  <c r="AJ25" i="49"/>
  <c r="AI25" i="49"/>
  <c r="AG25" i="49"/>
  <c r="AJ24" i="49"/>
  <c r="AI24" i="49"/>
  <c r="AG24" i="49"/>
  <c r="AJ23" i="49"/>
  <c r="AI23" i="49"/>
  <c r="AH23" i="49"/>
  <c r="AG23" i="49"/>
  <c r="AF23" i="49"/>
  <c r="AE23" i="49"/>
  <c r="AJ22" i="49"/>
  <c r="AI22" i="49"/>
  <c r="AG22" i="49"/>
  <c r="AJ21" i="49"/>
  <c r="AI21" i="49"/>
  <c r="AG21" i="49"/>
  <c r="AJ20" i="49"/>
  <c r="AI20" i="49"/>
  <c r="AH20" i="49"/>
  <c r="AG20" i="49"/>
  <c r="AF20" i="49"/>
  <c r="AE20" i="49"/>
  <c r="AJ19" i="49"/>
  <c r="AI19" i="49"/>
  <c r="AG19" i="49"/>
  <c r="AJ18" i="49"/>
  <c r="AI18" i="49"/>
  <c r="AG18" i="49"/>
  <c r="AJ17" i="49"/>
  <c r="AI17" i="49"/>
  <c r="AH17" i="49"/>
  <c r="AG17" i="49"/>
  <c r="AF17" i="49"/>
  <c r="AE17" i="49"/>
  <c r="AF8" i="49"/>
  <c r="AE8" i="49"/>
  <c r="AF7" i="49"/>
  <c r="AE7" i="49"/>
  <c r="AJ32" i="48"/>
  <c r="AI32" i="48"/>
  <c r="AG32" i="48"/>
  <c r="AJ31" i="48"/>
  <c r="AI31" i="48"/>
  <c r="AG31" i="48"/>
  <c r="AJ30" i="48"/>
  <c r="AI30" i="48"/>
  <c r="AH30" i="48"/>
  <c r="AG30" i="48"/>
  <c r="AF30" i="48"/>
  <c r="AE30" i="48"/>
  <c r="AJ29" i="48"/>
  <c r="AI29" i="48"/>
  <c r="AG29" i="48"/>
  <c r="AJ28" i="48"/>
  <c r="AI28" i="48"/>
  <c r="AG28" i="48"/>
  <c r="AJ27" i="48"/>
  <c r="AI27" i="48"/>
  <c r="AH27" i="48"/>
  <c r="AG27" i="48"/>
  <c r="AF27" i="48"/>
  <c r="AE27" i="48"/>
  <c r="AJ26" i="48"/>
  <c r="AI26" i="48"/>
  <c r="AG26" i="48"/>
  <c r="AJ25" i="48"/>
  <c r="AI25" i="48"/>
  <c r="AG25" i="48"/>
  <c r="AJ24" i="48"/>
  <c r="AI24" i="48"/>
  <c r="AH24" i="48"/>
  <c r="AG24" i="48"/>
  <c r="AF24" i="48"/>
  <c r="AE24" i="48"/>
  <c r="AJ23" i="48"/>
  <c r="AI23" i="48"/>
  <c r="AG23" i="48"/>
  <c r="AJ22" i="48"/>
  <c r="AI22" i="48"/>
  <c r="AG22" i="48"/>
  <c r="AJ21" i="48"/>
  <c r="AI21" i="48"/>
  <c r="AH21" i="48"/>
  <c r="AG21" i="48"/>
  <c r="AF21" i="48"/>
  <c r="AE21" i="48"/>
  <c r="AJ20" i="48"/>
  <c r="AI20" i="48"/>
  <c r="AG20" i="48"/>
  <c r="AJ19" i="48"/>
  <c r="AI19" i="48"/>
  <c r="AG19" i="48"/>
  <c r="AJ18" i="48"/>
  <c r="AI18" i="48"/>
  <c r="AH18" i="48"/>
  <c r="AG18" i="48"/>
  <c r="AF18" i="48"/>
  <c r="AE18" i="48"/>
  <c r="AF9" i="48"/>
  <c r="AE9" i="48"/>
  <c r="AF8" i="48"/>
  <c r="AE8" i="48"/>
  <c r="AF7" i="48"/>
  <c r="AE7" i="48"/>
  <c r="AE6" i="47"/>
  <c r="AF6" i="47"/>
  <c r="AE7" i="47"/>
  <c r="AF7" i="47"/>
  <c r="AJ32" i="47"/>
  <c r="AI32" i="47"/>
  <c r="AG32" i="47"/>
  <c r="AJ31" i="47"/>
  <c r="AI31" i="47"/>
  <c r="AG31" i="47"/>
  <c r="AJ30" i="47"/>
  <c r="AI30" i="47"/>
  <c r="AH30" i="47"/>
  <c r="AG30" i="47"/>
  <c r="AF30" i="47"/>
  <c r="AE30" i="47"/>
  <c r="AJ29" i="47"/>
  <c r="AI29" i="47"/>
  <c r="AG29" i="47"/>
  <c r="AJ28" i="47"/>
  <c r="AI28" i="47"/>
  <c r="AG28" i="47"/>
  <c r="AJ27" i="47"/>
  <c r="AI27" i="47"/>
  <c r="AH27" i="47"/>
  <c r="AG27" i="47"/>
  <c r="AF27" i="47"/>
  <c r="AE27" i="47"/>
  <c r="AJ26" i="47"/>
  <c r="AI26" i="47"/>
  <c r="AG26" i="47"/>
  <c r="AJ25" i="47"/>
  <c r="AI25" i="47"/>
  <c r="AG25" i="47"/>
  <c r="AJ24" i="47"/>
  <c r="AI24" i="47"/>
  <c r="AH24" i="47"/>
  <c r="AG24" i="47"/>
  <c r="AF24" i="47"/>
  <c r="AE24" i="47"/>
  <c r="AJ23" i="47"/>
  <c r="AI23" i="47"/>
  <c r="AG23" i="47"/>
  <c r="AJ22" i="47"/>
  <c r="AI22" i="47"/>
  <c r="AG22" i="47"/>
  <c r="AJ21" i="47"/>
  <c r="AI21" i="47"/>
  <c r="AH21" i="47"/>
  <c r="AG21" i="47"/>
  <c r="AF21" i="47"/>
  <c r="AE21" i="47"/>
  <c r="AJ20" i="47"/>
  <c r="AI20" i="47"/>
  <c r="AG20" i="47"/>
  <c r="AJ19" i="47"/>
  <c r="AI19" i="47"/>
  <c r="AG19" i="47"/>
  <c r="AJ18" i="47"/>
  <c r="AI18" i="47"/>
  <c r="AH18" i="47"/>
  <c r="AG18" i="47"/>
  <c r="AF18" i="47"/>
  <c r="AE18" i="47"/>
  <c r="AF9" i="47"/>
  <c r="AE9" i="47"/>
  <c r="AF8" i="47"/>
  <c r="AE8" i="47"/>
  <c r="AJ31" i="46"/>
  <c r="AI31" i="46"/>
  <c r="AG31" i="46"/>
  <c r="AJ30" i="46"/>
  <c r="AI30" i="46"/>
  <c r="AG30" i="46"/>
  <c r="AJ29" i="46"/>
  <c r="AI29" i="46"/>
  <c r="AH29" i="46"/>
  <c r="AG29" i="46"/>
  <c r="AF29" i="46"/>
  <c r="AE29" i="46"/>
  <c r="AJ28" i="46"/>
  <c r="AI28" i="46"/>
  <c r="AG28" i="46"/>
  <c r="AJ27" i="46"/>
  <c r="AI27" i="46"/>
  <c r="AG27" i="46"/>
  <c r="AJ26" i="46"/>
  <c r="AI26" i="46"/>
  <c r="AH26" i="46"/>
  <c r="AG26" i="46"/>
  <c r="AF26" i="46"/>
  <c r="AE26" i="46"/>
  <c r="AJ25" i="46"/>
  <c r="AI25" i="46"/>
  <c r="AG25" i="46"/>
  <c r="AJ24" i="46"/>
  <c r="AI24" i="46"/>
  <c r="AG24" i="46"/>
  <c r="AJ23" i="46"/>
  <c r="AI23" i="46"/>
  <c r="AH23" i="46"/>
  <c r="AG23" i="46"/>
  <c r="AF23" i="46"/>
  <c r="AE23" i="46"/>
  <c r="AJ22" i="46"/>
  <c r="AI22" i="46"/>
  <c r="AG22" i="46"/>
  <c r="AJ21" i="46"/>
  <c r="AI21" i="46"/>
  <c r="AG21" i="46"/>
  <c r="AJ20" i="46"/>
  <c r="AI20" i="46"/>
  <c r="AH20" i="46"/>
  <c r="AG20" i="46"/>
  <c r="AF20" i="46"/>
  <c r="AE20" i="46"/>
  <c r="AJ19" i="46"/>
  <c r="AI19" i="46"/>
  <c r="AG19" i="46"/>
  <c r="AJ18" i="46"/>
  <c r="AI18" i="46"/>
  <c r="AG18" i="46"/>
  <c r="AJ17" i="46"/>
  <c r="AI17" i="46"/>
  <c r="AH17" i="46"/>
  <c r="AG17" i="46"/>
  <c r="AF17" i="46"/>
  <c r="AE17" i="46"/>
  <c r="AF8" i="46"/>
  <c r="AE8" i="46"/>
  <c r="AF7" i="46"/>
  <c r="AE7" i="46"/>
  <c r="AF6" i="46"/>
  <c r="AE6" i="46"/>
  <c r="AJ17" i="45"/>
  <c r="AJ31" i="45"/>
  <c r="AI31" i="45"/>
  <c r="AG31" i="45"/>
  <c r="AJ30" i="45"/>
  <c r="AI30" i="45"/>
  <c r="AG30" i="45"/>
  <c r="AJ29" i="45"/>
  <c r="AI29" i="45"/>
  <c r="AH29" i="45"/>
  <c r="AG29" i="45"/>
  <c r="AF29" i="45"/>
  <c r="AE29" i="45"/>
  <c r="AJ28" i="45"/>
  <c r="AI28" i="45"/>
  <c r="AG28" i="45"/>
  <c r="AJ27" i="45"/>
  <c r="AI27" i="45"/>
  <c r="AG27" i="45"/>
  <c r="AJ26" i="45"/>
  <c r="AI26" i="45"/>
  <c r="AH26" i="45"/>
  <c r="AG26" i="45"/>
  <c r="AF26" i="45"/>
  <c r="AE26" i="45"/>
  <c r="AJ25" i="45"/>
  <c r="AI25" i="45"/>
  <c r="AG25" i="45"/>
  <c r="AJ24" i="45"/>
  <c r="AI24" i="45"/>
  <c r="AG24" i="45"/>
  <c r="AJ23" i="45"/>
  <c r="AI23" i="45"/>
  <c r="AH23" i="45"/>
  <c r="AG23" i="45"/>
  <c r="AF23" i="45"/>
  <c r="AE23" i="45"/>
  <c r="AJ22" i="45"/>
  <c r="AI22" i="45"/>
  <c r="AG22" i="45"/>
  <c r="AJ21" i="45"/>
  <c r="AI21" i="45"/>
  <c r="AG21" i="45"/>
  <c r="AJ20" i="45"/>
  <c r="AI20" i="45"/>
  <c r="AH20" i="45"/>
  <c r="AG20" i="45"/>
  <c r="AF20" i="45"/>
  <c r="AE20" i="45"/>
  <c r="AJ19" i="45"/>
  <c r="AI19" i="45"/>
  <c r="AG19" i="45"/>
  <c r="AJ18" i="45"/>
  <c r="AI18" i="45"/>
  <c r="AG18" i="45"/>
  <c r="AI17" i="45"/>
  <c r="AH17" i="45"/>
  <c r="AG17" i="45"/>
  <c r="AF17" i="45"/>
  <c r="AE17" i="45"/>
  <c r="AE6" i="45"/>
  <c r="AF6" i="45"/>
  <c r="AF8" i="45"/>
  <c r="AE8" i="45"/>
  <c r="AF7" i="45"/>
  <c r="AE7" i="45"/>
  <c r="AJ32" i="44"/>
  <c r="AI32" i="44"/>
  <c r="AG32" i="44"/>
  <c r="AJ31" i="44"/>
  <c r="AI31" i="44"/>
  <c r="AG31" i="44"/>
  <c r="AJ30" i="44"/>
  <c r="AI30" i="44"/>
  <c r="AH30" i="44"/>
  <c r="AG30" i="44"/>
  <c r="AF30" i="44"/>
  <c r="AE30" i="44"/>
  <c r="AJ29" i="44"/>
  <c r="AI29" i="44"/>
  <c r="AG29" i="44"/>
  <c r="AJ28" i="44"/>
  <c r="AI28" i="44"/>
  <c r="AG28" i="44"/>
  <c r="AJ27" i="44"/>
  <c r="AI27" i="44"/>
  <c r="AH27" i="44"/>
  <c r="AG27" i="44"/>
  <c r="AF27" i="44"/>
  <c r="AE27" i="44"/>
  <c r="AJ26" i="44"/>
  <c r="AI26" i="44"/>
  <c r="AG26" i="44"/>
  <c r="AJ25" i="44"/>
  <c r="AI25" i="44"/>
  <c r="AG25" i="44"/>
  <c r="AJ24" i="44"/>
  <c r="AI24" i="44"/>
  <c r="AH24" i="44"/>
  <c r="AG24" i="44"/>
  <c r="AF24" i="44"/>
  <c r="AE24" i="44"/>
  <c r="AJ23" i="44"/>
  <c r="AI23" i="44"/>
  <c r="AG23" i="44"/>
  <c r="AJ22" i="44"/>
  <c r="AI22" i="44"/>
  <c r="AG22" i="44"/>
  <c r="AJ21" i="44"/>
  <c r="AI21" i="44"/>
  <c r="AH21" i="44"/>
  <c r="AG21" i="44"/>
  <c r="AF21" i="44"/>
  <c r="AE21" i="44"/>
  <c r="AJ20" i="44"/>
  <c r="AI20" i="44"/>
  <c r="AG20" i="44"/>
  <c r="AJ19" i="44"/>
  <c r="AI19" i="44"/>
  <c r="AG19" i="44"/>
  <c r="AJ18" i="44"/>
  <c r="AI18" i="44"/>
  <c r="AH18" i="44"/>
  <c r="AG18" i="44"/>
  <c r="AF18" i="44"/>
  <c r="AE18" i="44"/>
  <c r="AE7" i="44"/>
  <c r="AF7" i="44"/>
  <c r="AF9" i="44"/>
  <c r="AE9" i="44"/>
  <c r="AF8" i="44"/>
  <c r="AE8" i="44"/>
  <c r="AE18" i="43"/>
  <c r="AJ32" i="43"/>
  <c r="AI32" i="43"/>
  <c r="AG32" i="43"/>
  <c r="AJ31" i="43"/>
  <c r="AI31" i="43"/>
  <c r="AG31" i="43"/>
  <c r="AJ30" i="43"/>
  <c r="AI30" i="43"/>
  <c r="AH30" i="43"/>
  <c r="AG30" i="43"/>
  <c r="AF30" i="43"/>
  <c r="AE30" i="43"/>
  <c r="AJ29" i="43"/>
  <c r="AI29" i="43"/>
  <c r="AG29" i="43"/>
  <c r="AJ28" i="43"/>
  <c r="AI28" i="43"/>
  <c r="AG28" i="43"/>
  <c r="AJ27" i="43"/>
  <c r="AI27" i="43"/>
  <c r="AH27" i="43"/>
  <c r="AG27" i="43"/>
  <c r="AF27" i="43"/>
  <c r="AE27" i="43"/>
  <c r="AJ26" i="43"/>
  <c r="AI26" i="43"/>
  <c r="AG26" i="43"/>
  <c r="AJ25" i="43"/>
  <c r="AI25" i="43"/>
  <c r="AG25" i="43"/>
  <c r="AJ24" i="43"/>
  <c r="AI24" i="43"/>
  <c r="AH24" i="43"/>
  <c r="AG24" i="43"/>
  <c r="AF24" i="43"/>
  <c r="AE24" i="43"/>
  <c r="AJ23" i="43"/>
  <c r="AI23" i="43"/>
  <c r="AG23" i="43"/>
  <c r="AJ22" i="43"/>
  <c r="AI22" i="43"/>
  <c r="AG22" i="43"/>
  <c r="AJ21" i="43"/>
  <c r="AI21" i="43"/>
  <c r="AH21" i="43"/>
  <c r="AG21" i="43"/>
  <c r="AF21" i="43"/>
  <c r="AE21" i="43"/>
  <c r="AJ20" i="43"/>
  <c r="AI20" i="43"/>
  <c r="AG20" i="43"/>
  <c r="AJ19" i="43"/>
  <c r="AI19" i="43"/>
  <c r="AG19" i="43"/>
  <c r="AJ18" i="43"/>
  <c r="AI18" i="43"/>
  <c r="AH18" i="43"/>
  <c r="AG18" i="43"/>
  <c r="AF18" i="43"/>
  <c r="AF9" i="43"/>
  <c r="AE9" i="43"/>
  <c r="AF8" i="43"/>
  <c r="AE8" i="43"/>
  <c r="AJ32" i="41"/>
  <c r="AI32" i="41"/>
  <c r="AG32" i="41"/>
  <c r="AJ31" i="41"/>
  <c r="AI31" i="41"/>
  <c r="AG31" i="41"/>
  <c r="AJ30" i="41"/>
  <c r="AI30" i="41"/>
  <c r="AH30" i="41"/>
  <c r="AG30" i="41"/>
  <c r="AF30" i="41"/>
  <c r="AE30" i="41"/>
  <c r="AJ29" i="41"/>
  <c r="AI29" i="41"/>
  <c r="AG29" i="41"/>
  <c r="AJ28" i="41"/>
  <c r="AI28" i="41"/>
  <c r="AG28" i="41"/>
  <c r="AJ27" i="41"/>
  <c r="AI27" i="41"/>
  <c r="AH27" i="41"/>
  <c r="AG27" i="41"/>
  <c r="AF27" i="41"/>
  <c r="AE27" i="41"/>
  <c r="AJ26" i="41"/>
  <c r="AI26" i="41"/>
  <c r="AG26" i="41"/>
  <c r="AJ25" i="41"/>
  <c r="AI25" i="41"/>
  <c r="AG25" i="41"/>
  <c r="AJ24" i="41"/>
  <c r="AI24" i="41"/>
  <c r="AH24" i="41"/>
  <c r="AG24" i="41"/>
  <c r="AF24" i="41"/>
  <c r="AE24" i="41"/>
  <c r="AJ23" i="41"/>
  <c r="AI23" i="41"/>
  <c r="AG23" i="41"/>
  <c r="AJ22" i="41"/>
  <c r="AI22" i="41"/>
  <c r="AG22" i="41"/>
  <c r="AJ21" i="41"/>
  <c r="AI21" i="41"/>
  <c r="AH21" i="41"/>
  <c r="AG21" i="41"/>
  <c r="AF21" i="41"/>
  <c r="AE21" i="41"/>
  <c r="AJ19" i="41"/>
  <c r="AJ20" i="41"/>
  <c r="AJ18" i="41"/>
  <c r="AI19" i="41"/>
  <c r="AI18" i="41"/>
  <c r="AI20" i="41"/>
  <c r="AH18" i="41"/>
  <c r="AG20" i="41"/>
  <c r="AG19" i="41"/>
  <c r="AG18" i="41"/>
  <c r="AF18" i="41"/>
  <c r="AE18" i="41"/>
  <c r="AL13" i="41" s="1"/>
  <c r="Y8" i="41"/>
  <c r="AF9" i="41"/>
  <c r="AF8" i="41"/>
  <c r="AE9" i="41"/>
  <c r="AE8" i="41"/>
  <c r="AJ25" i="40"/>
  <c r="AI25" i="40"/>
  <c r="AG25" i="40"/>
  <c r="AJ24" i="40"/>
  <c r="AI24" i="40"/>
  <c r="AG24" i="40"/>
  <c r="AJ23" i="40"/>
  <c r="AI23" i="40"/>
  <c r="AH23" i="40"/>
  <c r="AG23" i="40"/>
  <c r="AF23" i="40"/>
  <c r="AE23" i="40"/>
  <c r="AJ22" i="40"/>
  <c r="AI22" i="40"/>
  <c r="AG22" i="40"/>
  <c r="AJ21" i="40"/>
  <c r="AI21" i="40"/>
  <c r="AG21" i="40"/>
  <c r="AJ20" i="40"/>
  <c r="AI20" i="40"/>
  <c r="AH20" i="40"/>
  <c r="AG20" i="40"/>
  <c r="AF20" i="40"/>
  <c r="AE20" i="40"/>
  <c r="AJ19" i="40"/>
  <c r="AI19" i="40"/>
  <c r="AG19" i="40"/>
  <c r="AJ18" i="40"/>
  <c r="AI18" i="40"/>
  <c r="AG18" i="40"/>
  <c r="AJ17" i="40"/>
  <c r="AI17" i="40"/>
  <c r="AH17" i="40"/>
  <c r="AG17" i="40"/>
  <c r="AF17" i="40"/>
  <c r="AE17" i="40"/>
  <c r="AE14" i="40"/>
  <c r="AG13" i="40"/>
  <c r="AI15" i="40"/>
  <c r="AI14" i="40"/>
  <c r="AG16" i="40"/>
  <c r="AJ16" i="40"/>
  <c r="AI16" i="40"/>
  <c r="AJ15" i="40"/>
  <c r="AG15" i="40"/>
  <c r="AJ14" i="40"/>
  <c r="AH14" i="40"/>
  <c r="AG14" i="40"/>
  <c r="AF14" i="40"/>
  <c r="AE11" i="40"/>
  <c r="AG12" i="40"/>
  <c r="AJ12" i="40"/>
  <c r="AJ13" i="40"/>
  <c r="AJ11" i="40"/>
  <c r="AI12" i="40"/>
  <c r="AI11" i="40"/>
  <c r="AI13" i="40"/>
  <c r="AH11" i="40"/>
  <c r="AG11" i="40"/>
  <c r="AF11" i="40"/>
  <c r="B25" i="40"/>
  <c r="S26" i="40"/>
  <c r="S27" i="40"/>
  <c r="S28" i="40"/>
  <c r="S29" i="40"/>
  <c r="S30" i="40"/>
  <c r="D31" i="49"/>
  <c r="B31" i="49"/>
  <c r="R34" i="49" s="1"/>
  <c r="D28" i="49"/>
  <c r="B28" i="49"/>
  <c r="D25" i="49"/>
  <c r="B25" i="49"/>
  <c r="J34" i="49" s="1"/>
  <c r="D22" i="49"/>
  <c r="B22" i="49"/>
  <c r="D19" i="49"/>
  <c r="B19" i="49"/>
  <c r="D16" i="49"/>
  <c r="B16" i="49"/>
  <c r="V36" i="48"/>
  <c r="V36" i="47"/>
  <c r="AA9" i="48"/>
  <c r="Y9" i="48"/>
  <c r="Y8" i="48"/>
  <c r="Y7" i="48"/>
  <c r="AA9" i="47"/>
  <c r="D32" i="48"/>
  <c r="B32" i="48"/>
  <c r="D29" i="48"/>
  <c r="B29" i="48"/>
  <c r="D26" i="48"/>
  <c r="B26" i="48"/>
  <c r="D23" i="48"/>
  <c r="B23" i="48"/>
  <c r="D20" i="48"/>
  <c r="B20" i="48"/>
  <c r="D17" i="48"/>
  <c r="B17" i="48"/>
  <c r="D32" i="47"/>
  <c r="B32" i="47"/>
  <c r="D29" i="47"/>
  <c r="B29" i="47"/>
  <c r="D26" i="47"/>
  <c r="B26" i="47"/>
  <c r="D23" i="47"/>
  <c r="F35" i="47" s="1"/>
  <c r="B23" i="47"/>
  <c r="D20" i="47"/>
  <c r="B20" i="47"/>
  <c r="D17" i="47"/>
  <c r="B17" i="47"/>
  <c r="D31" i="46"/>
  <c r="B31" i="46"/>
  <c r="R34" i="46" s="1"/>
  <c r="D28" i="46"/>
  <c r="B28" i="46"/>
  <c r="D25" i="46"/>
  <c r="B25" i="46"/>
  <c r="D22" i="46"/>
  <c r="B22" i="46"/>
  <c r="F34" i="46" s="1"/>
  <c r="D19" i="46"/>
  <c r="B19" i="46"/>
  <c r="D16" i="46"/>
  <c r="B16" i="46"/>
  <c r="D31" i="45"/>
  <c r="B31" i="45"/>
  <c r="D28" i="45"/>
  <c r="B28" i="45"/>
  <c r="D25" i="45"/>
  <c r="B25" i="45"/>
  <c r="D22" i="45"/>
  <c r="B22" i="45"/>
  <c r="F34" i="45" s="1"/>
  <c r="D19" i="45"/>
  <c r="B19" i="45"/>
  <c r="D16" i="45"/>
  <c r="B16" i="45"/>
  <c r="D32" i="44"/>
  <c r="B32" i="44"/>
  <c r="R35" i="44" s="1"/>
  <c r="D29" i="44"/>
  <c r="B29" i="44"/>
  <c r="D26" i="44"/>
  <c r="B26" i="44"/>
  <c r="D23" i="44"/>
  <c r="B23" i="44"/>
  <c r="D20" i="44"/>
  <c r="B20" i="44"/>
  <c r="B35" i="44" s="1"/>
  <c r="D17" i="44"/>
  <c r="B17" i="44"/>
  <c r="D32" i="43"/>
  <c r="B32" i="43"/>
  <c r="D29" i="43"/>
  <c r="B29" i="43"/>
  <c r="D26" i="43"/>
  <c r="B26" i="43"/>
  <c r="D23" i="43"/>
  <c r="B23" i="43"/>
  <c r="F35" i="43" s="1"/>
  <c r="D20" i="43"/>
  <c r="B20" i="43"/>
  <c r="D17" i="43"/>
  <c r="B17" i="43"/>
  <c r="AQ2" i="48"/>
  <c r="AQ2" i="47"/>
  <c r="Y6" i="46"/>
  <c r="Y6" i="45"/>
  <c r="Y7" i="46"/>
  <c r="Y7" i="45"/>
  <c r="Y8" i="43"/>
  <c r="Y9" i="43"/>
  <c r="Y9" i="41"/>
  <c r="B29" i="41"/>
  <c r="D29" i="41"/>
  <c r="B32" i="41"/>
  <c r="D32" i="41"/>
  <c r="D26" i="41"/>
  <c r="B26" i="41"/>
  <c r="D23" i="41"/>
  <c r="B23" i="41"/>
  <c r="D17" i="41"/>
  <c r="B17" i="41"/>
  <c r="D20" i="41"/>
  <c r="B20" i="41"/>
  <c r="F34" i="49" l="1"/>
  <c r="N34" i="49"/>
  <c r="F35" i="48"/>
  <c r="J35" i="48"/>
  <c r="N35" i="48"/>
  <c r="J35" i="47"/>
  <c r="N35" i="47"/>
  <c r="N34" i="46"/>
  <c r="J34" i="46"/>
  <c r="B34" i="46"/>
  <c r="N34" i="45"/>
  <c r="J34" i="45"/>
  <c r="R34" i="45"/>
  <c r="B34" i="45"/>
  <c r="F35" i="44"/>
  <c r="J35" i="44"/>
  <c r="N35" i="44"/>
  <c r="J35" i="43"/>
  <c r="B35" i="43"/>
  <c r="N35" i="43"/>
  <c r="R35" i="43"/>
  <c r="B35" i="41"/>
  <c r="B34" i="49"/>
  <c r="V33" i="49" s="1"/>
  <c r="B35" i="48"/>
  <c r="AA7" i="48"/>
  <c r="R35" i="41"/>
  <c r="N35" i="41"/>
  <c r="J35" i="41"/>
  <c r="F35" i="41"/>
  <c r="R35" i="47"/>
  <c r="R35" i="48"/>
  <c r="B35" i="47"/>
  <c r="AA6" i="41"/>
  <c r="V35" i="47" l="1"/>
  <c r="V33" i="46"/>
  <c r="V33" i="45"/>
  <c r="V34" i="44"/>
  <c r="V34" i="43"/>
  <c r="V35" i="48"/>
  <c r="V34" i="41"/>
  <c r="D25" i="40"/>
  <c r="O30" i="40" s="1"/>
  <c r="Y30" i="40" s="1"/>
  <c r="J30" i="40"/>
  <c r="D22" i="40"/>
  <c r="O29" i="40" s="1"/>
  <c r="Y29" i="40" s="1"/>
  <c r="B22" i="40"/>
  <c r="J29" i="40" s="1"/>
  <c r="D19" i="40"/>
  <c r="O28" i="40" s="1"/>
  <c r="Y28" i="40" s="1"/>
  <c r="B19" i="40"/>
  <c r="J28" i="40" s="1"/>
  <c r="D16" i="40"/>
  <c r="O27" i="40" s="1"/>
  <c r="Y27" i="40" s="1"/>
  <c r="B16" i="40"/>
  <c r="J27" i="40" s="1"/>
  <c r="D13" i="40"/>
  <c r="O26" i="40" s="1"/>
  <c r="B13" i="40"/>
  <c r="J26" i="40" s="1"/>
  <c r="V26" i="40" s="1"/>
  <c r="D10" i="40"/>
  <c r="B10" i="40"/>
  <c r="M16" i="18"/>
  <c r="M17" i="18" s="1"/>
  <c r="S16" i="18"/>
  <c r="AB29" i="40" l="1"/>
  <c r="AB30" i="40"/>
  <c r="V30" i="40"/>
  <c r="AB26" i="40"/>
  <c r="Y26" i="40"/>
  <c r="AB27" i="40"/>
  <c r="V27" i="40"/>
  <c r="AB28" i="40"/>
  <c r="V28" i="40"/>
  <c r="V29" i="40"/>
  <c r="AA31" i="40" l="1"/>
  <c r="Y8" i="49" l="1"/>
  <c r="Y7" i="49"/>
  <c r="Y6" i="47"/>
  <c r="Y7" i="47"/>
  <c r="Y9" i="47"/>
  <c r="Y8" i="47"/>
  <c r="Y8" i="46"/>
  <c r="Y8" i="45"/>
  <c r="AA6" i="45" s="1"/>
  <c r="Y9" i="44"/>
  <c r="Y8" i="44"/>
  <c r="Y7" i="44"/>
  <c r="AA6" i="49" l="1"/>
  <c r="AA7" i="47"/>
  <c r="AA6" i="44"/>
  <c r="AA6" i="46"/>
  <c r="AA6" i="43"/>
</calcChain>
</file>

<file path=xl/sharedStrings.xml><?xml version="1.0" encoding="utf-8"?>
<sst xmlns="http://schemas.openxmlformats.org/spreadsheetml/2006/main" count="1525" uniqueCount="283">
  <si>
    <t>質疑書</t>
    <phoneticPr fontId="1"/>
  </si>
  <si>
    <t>管理技術者の経歴等</t>
    <rPh sb="0" eb="2">
      <t>カンリ</t>
    </rPh>
    <rPh sb="2" eb="4">
      <t>ギジュツ</t>
    </rPh>
    <rPh sb="4" eb="5">
      <t>シャ</t>
    </rPh>
    <rPh sb="6" eb="8">
      <t>ケイレキ</t>
    </rPh>
    <rPh sb="8" eb="9">
      <t>トウ</t>
    </rPh>
    <phoneticPr fontId="1"/>
  </si>
  <si>
    <t>参　加　表　明　書</t>
    <rPh sb="0" eb="1">
      <t>サン</t>
    </rPh>
    <rPh sb="2" eb="3">
      <t>クワ</t>
    </rPh>
    <rPh sb="4" eb="5">
      <t>オモテ</t>
    </rPh>
    <rPh sb="6" eb="7">
      <t>メイ</t>
    </rPh>
    <rPh sb="8" eb="9">
      <t>ショ</t>
    </rPh>
    <phoneticPr fontId="1"/>
  </si>
  <si>
    <t>質　疑　書</t>
    <rPh sb="0" eb="1">
      <t>シツ</t>
    </rPh>
    <rPh sb="2" eb="3">
      <t>ギ</t>
    </rPh>
    <rPh sb="4" eb="5">
      <t>ショ</t>
    </rPh>
    <phoneticPr fontId="1"/>
  </si>
  <si>
    <t>該当箇所</t>
    <rPh sb="0" eb="2">
      <t>ガイトウ</t>
    </rPh>
    <rPh sb="2" eb="4">
      <t>カショ</t>
    </rPh>
    <phoneticPr fontId="1"/>
  </si>
  <si>
    <t>CCMJ</t>
    <phoneticPr fontId="1"/>
  </si>
  <si>
    <t>実績番号</t>
    <phoneticPr fontId="1"/>
  </si>
  <si>
    <t>発注者名</t>
    <phoneticPr fontId="1"/>
  </si>
  <si>
    <t>業務発注年月</t>
    <phoneticPr fontId="1"/>
  </si>
  <si>
    <t>業務完了年月</t>
    <phoneticPr fontId="1"/>
  </si>
  <si>
    <t>延べ面積</t>
    <phoneticPr fontId="1"/>
  </si>
  <si>
    <t>例</t>
    <phoneticPr fontId="1"/>
  </si>
  <si>
    <t>㎡</t>
    <phoneticPr fontId="1"/>
  </si>
  <si>
    <t>F/B</t>
    <phoneticPr fontId="1"/>
  </si>
  <si>
    <t>①氏名</t>
    <rPh sb="1" eb="3">
      <t>シメイ</t>
    </rPh>
    <phoneticPr fontId="1"/>
  </si>
  <si>
    <t>②生年月日</t>
    <phoneticPr fontId="1"/>
  </si>
  <si>
    <t>③所属</t>
    <rPh sb="1" eb="3">
      <t>ショゾク</t>
    </rPh>
    <phoneticPr fontId="1"/>
  </si>
  <si>
    <t>④役職</t>
    <phoneticPr fontId="1"/>
  </si>
  <si>
    <t>(登録番号：</t>
    <phoneticPr fontId="1"/>
  </si>
  <si>
    <t>）</t>
    <phoneticPr fontId="1"/>
  </si>
  <si>
    <t>管理技術者</t>
    <rPh sb="0" eb="2">
      <t>カンリ</t>
    </rPh>
    <rPh sb="2" eb="4">
      <t>ギジュツ</t>
    </rPh>
    <rPh sb="4" eb="5">
      <t>シャ</t>
    </rPh>
    <phoneticPr fontId="1"/>
  </si>
  <si>
    <t>所属</t>
    <rPh sb="0" eb="2">
      <t>ショゾク</t>
    </rPh>
    <phoneticPr fontId="1"/>
  </si>
  <si>
    <t>氏名</t>
    <rPh sb="0" eb="2">
      <t>シメイ</t>
    </rPh>
    <phoneticPr fontId="1"/>
  </si>
  <si>
    <t>連絡先</t>
    <rPh sb="0" eb="3">
      <t>レンラクサキ</t>
    </rPh>
    <phoneticPr fontId="1"/>
  </si>
  <si>
    <t>（提出者）</t>
    <rPh sb="1" eb="4">
      <t>テイシュツシャ</t>
    </rPh>
    <phoneticPr fontId="4"/>
  </si>
  <si>
    <t>住所</t>
    <rPh sb="0" eb="2">
      <t>ジュウショ</t>
    </rPh>
    <phoneticPr fontId="4"/>
  </si>
  <si>
    <t>電話番号</t>
    <rPh sb="0" eb="2">
      <t>デンワ</t>
    </rPh>
    <rPh sb="2" eb="4">
      <t>バンゴウ</t>
    </rPh>
    <phoneticPr fontId="4"/>
  </si>
  <si>
    <t>（作成者）</t>
    <rPh sb="1" eb="4">
      <t>サクセイシャ</t>
    </rPh>
    <phoneticPr fontId="4"/>
  </si>
  <si>
    <t>担当部署</t>
    <rPh sb="0" eb="2">
      <t>タントウ</t>
    </rPh>
    <rPh sb="2" eb="4">
      <t>ブショ</t>
    </rPh>
    <phoneticPr fontId="4"/>
  </si>
  <si>
    <t>氏名</t>
    <rPh sb="0" eb="2">
      <t>シメイ</t>
    </rPh>
    <phoneticPr fontId="4"/>
  </si>
  <si>
    <t>E-Mail</t>
    <phoneticPr fontId="4"/>
  </si>
  <si>
    <t>○提出書類</t>
    <rPh sb="1" eb="3">
      <t>テイシュツ</t>
    </rPh>
    <rPh sb="3" eb="5">
      <t>ショルイ</t>
    </rPh>
    <phoneticPr fontId="3"/>
  </si>
  <si>
    <t>様　　式</t>
    <rPh sb="0" eb="1">
      <t>サマ</t>
    </rPh>
    <rPh sb="3" eb="4">
      <t>シキ</t>
    </rPh>
    <phoneticPr fontId="1"/>
  </si>
  <si>
    <t>提　出　書　類　の　内　容</t>
    <rPh sb="0" eb="1">
      <t>テイ</t>
    </rPh>
    <rPh sb="2" eb="3">
      <t>デ</t>
    </rPh>
    <rPh sb="4" eb="5">
      <t>ショ</t>
    </rPh>
    <rPh sb="6" eb="7">
      <t>タグイ</t>
    </rPh>
    <rPh sb="10" eb="11">
      <t>ウチ</t>
    </rPh>
    <rPh sb="12" eb="13">
      <t>カタチ</t>
    </rPh>
    <phoneticPr fontId="1"/>
  </si>
  <si>
    <t>備　　　　考</t>
    <rPh sb="0" eb="1">
      <t>ビ</t>
    </rPh>
    <rPh sb="5" eb="6">
      <t>コウ</t>
    </rPh>
    <phoneticPr fontId="1"/>
  </si>
  <si>
    <t>質疑№</t>
    <rPh sb="0" eb="2">
      <t>シツギ</t>
    </rPh>
    <phoneticPr fontId="1"/>
  </si>
  <si>
    <t>質疑事項</t>
    <rPh sb="0" eb="2">
      <t>シツギ</t>
    </rPh>
    <rPh sb="2" eb="4">
      <t>ジコウ</t>
    </rPh>
    <phoneticPr fontId="1"/>
  </si>
  <si>
    <t>回答</t>
    <rPh sb="0" eb="2">
      <t>カイトウ</t>
    </rPh>
    <phoneticPr fontId="1"/>
  </si>
  <si>
    <t>様式１</t>
    <rPh sb="0" eb="2">
      <t>ヨウシキ</t>
    </rPh>
    <phoneticPr fontId="1"/>
  </si>
  <si>
    <t>様式２</t>
    <rPh sb="0" eb="2">
      <t>ヨウシキ</t>
    </rPh>
    <phoneticPr fontId="1"/>
  </si>
  <si>
    <t>様式３</t>
    <rPh sb="0" eb="2">
      <t>ヨウシキ</t>
    </rPh>
    <phoneticPr fontId="1"/>
  </si>
  <si>
    <t>様式４</t>
    <rPh sb="0" eb="2">
      <t>ヨウシキ</t>
    </rPh>
    <phoneticPr fontId="1"/>
  </si>
  <si>
    <t>商号又は名称</t>
    <rPh sb="0" eb="2">
      <t>ショウゴウ</t>
    </rPh>
    <rPh sb="2" eb="3">
      <t>マタ</t>
    </rPh>
    <rPh sb="4" eb="6">
      <t>メイショウ</t>
    </rPh>
    <phoneticPr fontId="3"/>
  </si>
  <si>
    <t>代表者氏名</t>
    <rPh sb="0" eb="2">
      <t>ダイヒョウ</t>
    </rPh>
    <rPh sb="2" eb="3">
      <t>シャ</t>
    </rPh>
    <rPh sb="3" eb="5">
      <t>シメイ</t>
    </rPh>
    <phoneticPr fontId="4"/>
  </si>
  <si>
    <t>参加表明書</t>
    <phoneticPr fontId="3"/>
  </si>
  <si>
    <t>様式８</t>
    <rPh sb="0" eb="2">
      <t>ヨウシキ</t>
    </rPh>
    <phoneticPr fontId="1"/>
  </si>
  <si>
    <t>受付番号</t>
    <rPh sb="0" eb="2">
      <t>ウケツケ</t>
    </rPh>
    <rPh sb="2" eb="4">
      <t>バンゴウ</t>
    </rPh>
    <phoneticPr fontId="1"/>
  </si>
  <si>
    <t>区分</t>
    <phoneticPr fontId="1"/>
  </si>
  <si>
    <t>同種
類似
の別</t>
    <phoneticPr fontId="1"/>
  </si>
  <si>
    <t>同種</t>
    <phoneticPr fontId="1"/>
  </si>
  <si>
    <t>地上・地下</t>
    <phoneticPr fontId="1"/>
  </si>
  <si>
    <t>備　考　欄</t>
    <phoneticPr fontId="1"/>
  </si>
  <si>
    <t>同種</t>
  </si>
  <si>
    <t>CCMJ</t>
  </si>
  <si>
    <t>CASBEE 建築評価員</t>
    <phoneticPr fontId="1"/>
  </si>
  <si>
    <t>備考欄</t>
    <rPh sb="0" eb="2">
      <t>ビコウ</t>
    </rPh>
    <rPh sb="2" eb="3">
      <t>ラン</t>
    </rPh>
    <phoneticPr fontId="1"/>
  </si>
  <si>
    <t>建築（総合）主任担当者の経歴等</t>
    <rPh sb="0" eb="2">
      <t>ケンチク</t>
    </rPh>
    <rPh sb="3" eb="5">
      <t>ソウゴウ</t>
    </rPh>
    <rPh sb="6" eb="8">
      <t>シュニン</t>
    </rPh>
    <rPh sb="8" eb="11">
      <t>タントウシャ</t>
    </rPh>
    <rPh sb="12" eb="14">
      <t>ケイレキ</t>
    </rPh>
    <rPh sb="14" eb="15">
      <t>ナド</t>
    </rPh>
    <phoneticPr fontId="1"/>
  </si>
  <si>
    <t>一級建築士</t>
    <rPh sb="0" eb="5">
      <t>イッキュウケンチクシ</t>
    </rPh>
    <phoneticPr fontId="1"/>
  </si>
  <si>
    <t>建築（構造）主任担当者の経歴等</t>
    <rPh sb="0" eb="2">
      <t>ケンチク</t>
    </rPh>
    <rPh sb="3" eb="5">
      <t>コウゾウ</t>
    </rPh>
    <rPh sb="6" eb="8">
      <t>シュニン</t>
    </rPh>
    <rPh sb="8" eb="11">
      <t>タントウシャ</t>
    </rPh>
    <rPh sb="12" eb="14">
      <t>ケイレキ</t>
    </rPh>
    <rPh sb="14" eb="15">
      <t>ナド</t>
    </rPh>
    <phoneticPr fontId="1"/>
  </si>
  <si>
    <t>一級建築士</t>
    <rPh sb="0" eb="2">
      <t>イッキュウ</t>
    </rPh>
    <rPh sb="2" eb="5">
      <t>ケンチクシ</t>
    </rPh>
    <phoneticPr fontId="1"/>
  </si>
  <si>
    <t>電気設備主任担当者の経歴等</t>
    <rPh sb="0" eb="2">
      <t>デンキ</t>
    </rPh>
    <rPh sb="2" eb="4">
      <t>セツビ</t>
    </rPh>
    <rPh sb="4" eb="6">
      <t>シュニン</t>
    </rPh>
    <rPh sb="6" eb="9">
      <t>タントウシャ</t>
    </rPh>
    <rPh sb="10" eb="12">
      <t>ケイレキ</t>
    </rPh>
    <rPh sb="12" eb="13">
      <t>ナド</t>
    </rPh>
    <phoneticPr fontId="1"/>
  </si>
  <si>
    <t>建設コスト管理主任担当者の経歴等</t>
    <rPh sb="0" eb="2">
      <t>ケンセツ</t>
    </rPh>
    <rPh sb="7" eb="9">
      <t>シュニン</t>
    </rPh>
    <rPh sb="9" eb="12">
      <t>タントウシャ</t>
    </rPh>
    <rPh sb="13" eb="15">
      <t>ケイレキ</t>
    </rPh>
    <rPh sb="15" eb="16">
      <t>ナド</t>
    </rPh>
    <phoneticPr fontId="1"/>
  </si>
  <si>
    <t>建築コスト管理士</t>
    <rPh sb="0" eb="2">
      <t>ケンチク</t>
    </rPh>
    <rPh sb="5" eb="7">
      <t>カンリ</t>
    </rPh>
    <rPh sb="7" eb="8">
      <t>シ</t>
    </rPh>
    <phoneticPr fontId="1"/>
  </si>
  <si>
    <t>建築積算士</t>
    <rPh sb="0" eb="2">
      <t>ケンチク</t>
    </rPh>
    <rPh sb="2" eb="4">
      <t>セキサン</t>
    </rPh>
    <rPh sb="4" eb="5">
      <t>シ</t>
    </rPh>
    <phoneticPr fontId="4"/>
  </si>
  <si>
    <t>工事施工計画主任担当者の経歴等</t>
    <rPh sb="2" eb="4">
      <t>セコウ</t>
    </rPh>
    <rPh sb="6" eb="8">
      <t>シュニン</t>
    </rPh>
    <rPh sb="8" eb="11">
      <t>タントウシャ</t>
    </rPh>
    <rPh sb="12" eb="14">
      <t>ケイレキ</t>
    </rPh>
    <rPh sb="14" eb="15">
      <t>ナド</t>
    </rPh>
    <phoneticPr fontId="1"/>
  </si>
  <si>
    <t>様式５</t>
    <rPh sb="0" eb="2">
      <t>ヨウシキ</t>
    </rPh>
    <phoneticPr fontId="1"/>
  </si>
  <si>
    <t>管理技術者の経歴等</t>
    <phoneticPr fontId="1"/>
  </si>
  <si>
    <t>建築（総合）主任担当者の経歴等</t>
    <rPh sb="0" eb="2">
      <t>ケンチク</t>
    </rPh>
    <rPh sb="3" eb="5">
      <t>ソウゴウ</t>
    </rPh>
    <rPh sb="6" eb="8">
      <t>シュニン</t>
    </rPh>
    <rPh sb="8" eb="11">
      <t>タントウシャ</t>
    </rPh>
    <rPh sb="12" eb="14">
      <t>ケイレキ</t>
    </rPh>
    <rPh sb="14" eb="15">
      <t>トウ</t>
    </rPh>
    <phoneticPr fontId="1"/>
  </si>
  <si>
    <t>建築（構造）主任担当者の経歴等</t>
    <rPh sb="0" eb="2">
      <t>ケンチク</t>
    </rPh>
    <rPh sb="3" eb="5">
      <t>コウゾウ</t>
    </rPh>
    <rPh sb="6" eb="8">
      <t>シュニン</t>
    </rPh>
    <rPh sb="8" eb="11">
      <t>タントウシャ</t>
    </rPh>
    <rPh sb="12" eb="14">
      <t>ケイレキ</t>
    </rPh>
    <rPh sb="14" eb="15">
      <t>トウ</t>
    </rPh>
    <phoneticPr fontId="1"/>
  </si>
  <si>
    <t>電気設備主任担当者の経歴等</t>
    <rPh sb="0" eb="2">
      <t>デンキ</t>
    </rPh>
    <rPh sb="2" eb="4">
      <t>セツビ</t>
    </rPh>
    <rPh sb="4" eb="6">
      <t>シュニン</t>
    </rPh>
    <rPh sb="6" eb="9">
      <t>タントウシャ</t>
    </rPh>
    <rPh sb="10" eb="12">
      <t>ケイレキ</t>
    </rPh>
    <rPh sb="12" eb="13">
      <t>トウ</t>
    </rPh>
    <phoneticPr fontId="1"/>
  </si>
  <si>
    <t>機械設備主任担当者の経歴等</t>
    <rPh sb="0" eb="2">
      <t>キカイ</t>
    </rPh>
    <rPh sb="2" eb="4">
      <t>セツビ</t>
    </rPh>
    <rPh sb="4" eb="6">
      <t>シュニン</t>
    </rPh>
    <rPh sb="6" eb="9">
      <t>タントウシャ</t>
    </rPh>
    <rPh sb="10" eb="12">
      <t>ケイレキ</t>
    </rPh>
    <rPh sb="12" eb="13">
      <t>トウ</t>
    </rPh>
    <phoneticPr fontId="1"/>
  </si>
  <si>
    <t>建設コスト管理主任担当者の経歴等</t>
    <rPh sb="0" eb="2">
      <t>ケンセツ</t>
    </rPh>
    <rPh sb="5" eb="7">
      <t>カンリ</t>
    </rPh>
    <rPh sb="7" eb="9">
      <t>シュニン</t>
    </rPh>
    <rPh sb="9" eb="12">
      <t>タントウシャ</t>
    </rPh>
    <rPh sb="13" eb="15">
      <t>ケイレキ</t>
    </rPh>
    <rPh sb="15" eb="16">
      <t>トウ</t>
    </rPh>
    <phoneticPr fontId="1"/>
  </si>
  <si>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1"/>
  </si>
  <si>
    <t>入札契約計画主任担当者の経歴等</t>
    <rPh sb="0" eb="2">
      <t>ニュウサツ</t>
    </rPh>
    <rPh sb="2" eb="4">
      <t>ケイヤク</t>
    </rPh>
    <rPh sb="4" eb="6">
      <t>ケイカク</t>
    </rPh>
    <rPh sb="6" eb="8">
      <t>シュニン</t>
    </rPh>
    <rPh sb="8" eb="11">
      <t>タントウシャ</t>
    </rPh>
    <rPh sb="12" eb="14">
      <t>ケイレキ</t>
    </rPh>
    <rPh sb="14" eb="15">
      <t>トウ</t>
    </rPh>
    <phoneticPr fontId="1"/>
  </si>
  <si>
    <t>入札契約計画主任担当者の経歴等</t>
    <rPh sb="0" eb="2">
      <t>ニュウサツ</t>
    </rPh>
    <rPh sb="2" eb="4">
      <t>ケイヤク</t>
    </rPh>
    <rPh sb="4" eb="6">
      <t>ケイカク</t>
    </rPh>
    <rPh sb="6" eb="8">
      <t>シュニン</t>
    </rPh>
    <rPh sb="8" eb="11">
      <t>タントウシャ</t>
    </rPh>
    <rPh sb="12" eb="14">
      <t>ケイレキ</t>
    </rPh>
    <rPh sb="14" eb="15">
      <t>ナド</t>
    </rPh>
    <phoneticPr fontId="1"/>
  </si>
  <si>
    <t>配 置 予 定 技 術 者 に 係 る 誓 約 書</t>
    <rPh sb="0" eb="1">
      <t>ハイ</t>
    </rPh>
    <rPh sb="2" eb="3">
      <t>チ</t>
    </rPh>
    <rPh sb="4" eb="5">
      <t>ヨ</t>
    </rPh>
    <rPh sb="6" eb="7">
      <t>サダム</t>
    </rPh>
    <rPh sb="8" eb="9">
      <t>ワザ</t>
    </rPh>
    <rPh sb="10" eb="11">
      <t>ジュツ</t>
    </rPh>
    <rPh sb="12" eb="13">
      <t>モノ</t>
    </rPh>
    <rPh sb="16" eb="17">
      <t>カカ</t>
    </rPh>
    <rPh sb="20" eb="21">
      <t>チカイ</t>
    </rPh>
    <rPh sb="24" eb="25">
      <t>ショ</t>
    </rPh>
    <phoneticPr fontId="1"/>
  </si>
  <si>
    <t>配置予定技術者に係る誓約書</t>
    <rPh sb="0" eb="2">
      <t>ハイチ</t>
    </rPh>
    <rPh sb="2" eb="4">
      <t>ヨテイ</t>
    </rPh>
    <rPh sb="4" eb="7">
      <t>ギジュツシャ</t>
    </rPh>
    <rPh sb="8" eb="9">
      <t>カカ</t>
    </rPh>
    <rPh sb="10" eb="13">
      <t>セイヤクショ</t>
    </rPh>
    <phoneticPr fontId="3"/>
  </si>
  <si>
    <t>公共建築工事品質確保技術者</t>
    <rPh sb="0" eb="13">
      <t>コウキョウケンチクコウジヒンシツカクホギジュツシャ</t>
    </rPh>
    <phoneticPr fontId="1"/>
  </si>
  <si>
    <t>１級建築施工管理技士</t>
    <rPh sb="1" eb="2">
      <t>キュウ</t>
    </rPh>
    <rPh sb="2" eb="4">
      <t>ケンチク</t>
    </rPh>
    <rPh sb="4" eb="6">
      <t>セコウ</t>
    </rPh>
    <rPh sb="6" eb="8">
      <t>カンリ</t>
    </rPh>
    <rPh sb="8" eb="10">
      <t>ギシ</t>
    </rPh>
    <phoneticPr fontId="1"/>
  </si>
  <si>
    <t>１級土木施工管理技士</t>
    <rPh sb="1" eb="2">
      <t>キュウ</t>
    </rPh>
    <rPh sb="2" eb="4">
      <t>ドボク</t>
    </rPh>
    <rPh sb="4" eb="6">
      <t>セコウ</t>
    </rPh>
    <rPh sb="6" eb="8">
      <t>カンリ</t>
    </rPh>
    <rPh sb="8" eb="10">
      <t>ギシ</t>
    </rPh>
    <phoneticPr fontId="1"/>
  </si>
  <si>
    <t>H　年　月</t>
    <phoneticPr fontId="1"/>
  </si>
  <si>
    <t>選択して下さい</t>
  </si>
  <si>
    <t>選択して下さい</t>
    <phoneticPr fontId="1"/>
  </si>
  <si>
    <t>※評価欄⒝</t>
    <rPh sb="1" eb="3">
      <t>ヒョウカ</t>
    </rPh>
    <rPh sb="3" eb="4">
      <t>ラン</t>
    </rPh>
    <phoneticPr fontId="1"/>
  </si>
  <si>
    <t>※評価欄⒞</t>
    <rPh sb="1" eb="3">
      <t>ヒョウカ</t>
    </rPh>
    <rPh sb="2" eb="3">
      <t>ラン</t>
    </rPh>
    <phoneticPr fontId="1"/>
  </si>
  <si>
    <t>類似</t>
    <rPh sb="0" eb="2">
      <t>ルイジ</t>
    </rPh>
    <phoneticPr fontId="1"/>
  </si>
  <si>
    <t>CCMJ</t>
    <phoneticPr fontId="3"/>
  </si>
  <si>
    <t>構造設計一級建築士</t>
    <rPh sb="0" eb="4">
      <t>コウゾウセッケイ</t>
    </rPh>
    <rPh sb="4" eb="9">
      <t>イッキュウケンチクシ</t>
    </rPh>
    <phoneticPr fontId="1"/>
  </si>
  <si>
    <t>設備設計一級建築士</t>
    <rPh sb="0" eb="4">
      <t>セツビセッケイ</t>
    </rPh>
    <rPh sb="4" eb="9">
      <t>イッキュウケンチクシ</t>
    </rPh>
    <phoneticPr fontId="1"/>
  </si>
  <si>
    <t>１級電気工事施工管理技士</t>
    <rPh sb="1" eb="2">
      <t>キュウ</t>
    </rPh>
    <rPh sb="2" eb="6">
      <t>デンキコウジ</t>
    </rPh>
    <rPh sb="6" eb="12">
      <t>セコウカンリギシ</t>
    </rPh>
    <phoneticPr fontId="1"/>
  </si>
  <si>
    <t>１級管工事施工管理技士</t>
    <rPh sb="1" eb="2">
      <t>キュウ</t>
    </rPh>
    <rPh sb="2" eb="3">
      <t>カン</t>
    </rPh>
    <rPh sb="3" eb="5">
      <t>コウジ</t>
    </rPh>
    <rPh sb="5" eb="11">
      <t>セコウカンリギシ</t>
    </rPh>
    <phoneticPr fontId="1"/>
  </si>
  <si>
    <t>業　務　提　案　書</t>
    <rPh sb="0" eb="1">
      <t>ギョウ</t>
    </rPh>
    <rPh sb="2" eb="3">
      <t>ム</t>
    </rPh>
    <rPh sb="4" eb="5">
      <t>テイ</t>
    </rPh>
    <rPh sb="6" eb="7">
      <t>アン</t>
    </rPh>
    <rPh sb="8" eb="9">
      <t>ショ</t>
    </rPh>
    <phoneticPr fontId="1"/>
  </si>
  <si>
    <t>業務提案書</t>
    <rPh sb="0" eb="2">
      <t>ギョウム</t>
    </rPh>
    <rPh sb="2" eb="5">
      <t>テイアンショ</t>
    </rPh>
    <phoneticPr fontId="3"/>
  </si>
  <si>
    <t>参考見積書Ⅰ</t>
    <rPh sb="0" eb="5">
      <t>サンコウミツモリショ</t>
    </rPh>
    <phoneticPr fontId="3"/>
  </si>
  <si>
    <t>参考見積書Ⅱ</t>
    <rPh sb="0" eb="5">
      <t>サンコウミツモリショ</t>
    </rPh>
    <phoneticPr fontId="3"/>
  </si>
  <si>
    <t>：１部</t>
    <rPh sb="2" eb="3">
      <t>ブ</t>
    </rPh>
    <phoneticPr fontId="3"/>
  </si>
  <si>
    <t>配置予定技術者に係る誓約書</t>
  </si>
  <si>
    <t>（様式3）</t>
    <rPh sb="1" eb="3">
      <t>ヨウシキ</t>
    </rPh>
    <phoneticPr fontId="3"/>
  </si>
  <si>
    <t>（様式4）</t>
    <rPh sb="1" eb="3">
      <t>ヨウシキ</t>
    </rPh>
    <phoneticPr fontId="3"/>
  </si>
  <si>
    <t>（様式5）</t>
    <rPh sb="1" eb="3">
      <t>ヨウシキ</t>
    </rPh>
    <phoneticPr fontId="3"/>
  </si>
  <si>
    <t>管理技術者の経歴等</t>
    <rPh sb="0" eb="2">
      <t>カンリ</t>
    </rPh>
    <rPh sb="2" eb="5">
      <t>ギジュツシャ</t>
    </rPh>
    <rPh sb="6" eb="9">
      <t>ケイレキトウ</t>
    </rPh>
    <phoneticPr fontId="3"/>
  </si>
  <si>
    <t>建築（総合）主任担当者の経歴等</t>
    <rPh sb="0" eb="2">
      <t>ケンチク</t>
    </rPh>
    <rPh sb="3" eb="5">
      <t>ソウゴウ</t>
    </rPh>
    <rPh sb="6" eb="8">
      <t>シュニン</t>
    </rPh>
    <rPh sb="8" eb="11">
      <t>タントウシャ</t>
    </rPh>
    <rPh sb="12" eb="15">
      <t>ケイレキトウ</t>
    </rPh>
    <phoneticPr fontId="3"/>
  </si>
  <si>
    <t>（様式6-1）</t>
    <rPh sb="1" eb="3">
      <t>ヨウシキ</t>
    </rPh>
    <phoneticPr fontId="3"/>
  </si>
  <si>
    <t>（様式6-2）</t>
    <rPh sb="1" eb="3">
      <t>ヨウシキ</t>
    </rPh>
    <phoneticPr fontId="3"/>
  </si>
  <si>
    <t>（様式6-3）</t>
    <rPh sb="1" eb="3">
      <t>ヨウシキ</t>
    </rPh>
    <phoneticPr fontId="3"/>
  </si>
  <si>
    <t>（様式6-4）</t>
    <rPh sb="1" eb="3">
      <t>ヨウシキ</t>
    </rPh>
    <phoneticPr fontId="3"/>
  </si>
  <si>
    <t>（様式6-5）</t>
    <rPh sb="1" eb="3">
      <t>ヨウシキ</t>
    </rPh>
    <phoneticPr fontId="3"/>
  </si>
  <si>
    <t>（様式6-6）</t>
    <rPh sb="1" eb="3">
      <t>ヨウシキ</t>
    </rPh>
    <phoneticPr fontId="3"/>
  </si>
  <si>
    <t>（様式6-7）</t>
    <rPh sb="1" eb="3">
      <t>ヨウシキ</t>
    </rPh>
    <phoneticPr fontId="3"/>
  </si>
  <si>
    <t>（様式7）</t>
  </si>
  <si>
    <t>建築（構造）主任担当者の経歴等</t>
    <rPh sb="0" eb="2">
      <t>ケンチク</t>
    </rPh>
    <rPh sb="3" eb="5">
      <t>コウゾウ</t>
    </rPh>
    <rPh sb="6" eb="8">
      <t>シュニン</t>
    </rPh>
    <rPh sb="8" eb="11">
      <t>タントウシャ</t>
    </rPh>
    <rPh sb="12" eb="15">
      <t>ケイレキトウ</t>
    </rPh>
    <phoneticPr fontId="3"/>
  </si>
  <si>
    <t>電気設備主任担当者の経歴等</t>
    <rPh sb="0" eb="2">
      <t>デンキ</t>
    </rPh>
    <rPh sb="2" eb="4">
      <t>セツビ</t>
    </rPh>
    <rPh sb="4" eb="6">
      <t>シュニン</t>
    </rPh>
    <rPh sb="6" eb="9">
      <t>タントウシャ</t>
    </rPh>
    <rPh sb="10" eb="13">
      <t>ケイレキトウ</t>
    </rPh>
    <phoneticPr fontId="3"/>
  </si>
  <si>
    <t>機械設備主任担当者の経歴等</t>
    <rPh sb="0" eb="2">
      <t>キカイ</t>
    </rPh>
    <rPh sb="2" eb="4">
      <t>セツビ</t>
    </rPh>
    <rPh sb="4" eb="6">
      <t>シュニン</t>
    </rPh>
    <rPh sb="6" eb="9">
      <t>タントウシャ</t>
    </rPh>
    <rPh sb="10" eb="13">
      <t>ケイレキトウ</t>
    </rPh>
    <phoneticPr fontId="3"/>
  </si>
  <si>
    <t>建設コスト管理主任担当者の経歴等</t>
    <rPh sb="0" eb="2">
      <t>ケンセツ</t>
    </rPh>
    <rPh sb="5" eb="7">
      <t>カンリ</t>
    </rPh>
    <rPh sb="7" eb="9">
      <t>シュニン</t>
    </rPh>
    <rPh sb="9" eb="12">
      <t>タントウシャ</t>
    </rPh>
    <rPh sb="13" eb="16">
      <t>ケイレキトウ</t>
    </rPh>
    <phoneticPr fontId="3"/>
  </si>
  <si>
    <t>工事施工計画主任担当者の経歴等</t>
    <rPh sb="0" eb="2">
      <t>コウジ</t>
    </rPh>
    <rPh sb="2" eb="4">
      <t>セコウ</t>
    </rPh>
    <rPh sb="4" eb="6">
      <t>ケイカク</t>
    </rPh>
    <rPh sb="6" eb="8">
      <t>シュニン</t>
    </rPh>
    <rPh sb="8" eb="11">
      <t>タントウシャ</t>
    </rPh>
    <rPh sb="12" eb="15">
      <t>ケイレキトウ</t>
    </rPh>
    <phoneticPr fontId="3"/>
  </si>
  <si>
    <t>入札契約計画主任担当者の経歴等</t>
    <rPh sb="0" eb="2">
      <t>ニュウサツ</t>
    </rPh>
    <rPh sb="2" eb="4">
      <t>ケイヤク</t>
    </rPh>
    <rPh sb="4" eb="6">
      <t>ケイカク</t>
    </rPh>
    <rPh sb="6" eb="8">
      <t>シュニン</t>
    </rPh>
    <rPh sb="8" eb="11">
      <t>タントウシャ</t>
    </rPh>
    <rPh sb="12" eb="15">
      <t>ケイレキトウ</t>
    </rPh>
    <phoneticPr fontId="3"/>
  </si>
  <si>
    <t>（任意様式）</t>
    <rPh sb="1" eb="3">
      <t>ニンイ</t>
    </rPh>
    <rPh sb="3" eb="5">
      <t>ヨウシキ</t>
    </rPh>
    <phoneticPr fontId="3"/>
  </si>
  <si>
    <t>参考資料</t>
    <rPh sb="0" eb="4">
      <t>サンコウシリョウ</t>
    </rPh>
    <phoneticPr fontId="3"/>
  </si>
  <si>
    <t>※質問は№につき、1点とすること(1つの№に複数の質問を含めないこと）。</t>
    <phoneticPr fontId="3"/>
  </si>
  <si>
    <t>※行が不足する場合は、適宜追加すること。</t>
    <phoneticPr fontId="3"/>
  </si>
  <si>
    <t>様式６-１</t>
    <rPh sb="0" eb="2">
      <t>ヨウシキ</t>
    </rPh>
    <phoneticPr fontId="3"/>
  </si>
  <si>
    <t>様式６-２</t>
    <rPh sb="0" eb="2">
      <t>ヨウシキ</t>
    </rPh>
    <phoneticPr fontId="3"/>
  </si>
  <si>
    <t>様式６-３</t>
    <rPh sb="0" eb="2">
      <t>ヨウシキ</t>
    </rPh>
    <phoneticPr fontId="3"/>
  </si>
  <si>
    <t>様式６-４</t>
    <rPh sb="0" eb="2">
      <t>ヨウシキ</t>
    </rPh>
    <phoneticPr fontId="3"/>
  </si>
  <si>
    <t>様式６-５</t>
    <rPh sb="0" eb="2">
      <t>ヨウシキ</t>
    </rPh>
    <phoneticPr fontId="3"/>
  </si>
  <si>
    <t>様式６-６</t>
    <rPh sb="0" eb="2">
      <t>ヨウシキ</t>
    </rPh>
    <phoneticPr fontId="3"/>
  </si>
  <si>
    <t>様式６-７</t>
    <rPh sb="0" eb="2">
      <t>ヨウシキ</t>
    </rPh>
    <phoneticPr fontId="3"/>
  </si>
  <si>
    <t>様式７</t>
    <rPh sb="0" eb="2">
      <t>ヨウシキ</t>
    </rPh>
    <phoneticPr fontId="1"/>
  </si>
  <si>
    <t>表紙</t>
    <rPh sb="0" eb="2">
      <t>ヒョウシ</t>
    </rPh>
    <phoneticPr fontId="3"/>
  </si>
  <si>
    <t>業務提案書</t>
    <rPh sb="0" eb="5">
      <t>ギョウムテイアンショ</t>
    </rPh>
    <phoneticPr fontId="3"/>
  </si>
  <si>
    <t>機械設備主任担当者の経歴等</t>
    <rPh sb="0" eb="2">
      <t>キカイ</t>
    </rPh>
    <rPh sb="2" eb="4">
      <t>セツビ</t>
    </rPh>
    <rPh sb="4" eb="6">
      <t>シュニン</t>
    </rPh>
    <rPh sb="6" eb="9">
      <t>タントウシャ</t>
    </rPh>
    <rPh sb="10" eb="12">
      <t>ケイレキ</t>
    </rPh>
    <rPh sb="12" eb="13">
      <t>ナド</t>
    </rPh>
    <phoneticPr fontId="1"/>
  </si>
  <si>
    <t>⑤保有資格等</t>
    <rPh sb="1" eb="3">
      <t>ホユウ</t>
    </rPh>
    <rPh sb="3" eb="5">
      <t>シカク</t>
    </rPh>
    <rPh sb="5" eb="6">
      <t>トウ</t>
    </rPh>
    <phoneticPr fontId="1"/>
  </si>
  <si>
    <t>)取得年月</t>
    <rPh sb="1" eb="3">
      <t>シュトク</t>
    </rPh>
    <rPh sb="3" eb="5">
      <t>ネンゲツ</t>
    </rPh>
    <phoneticPr fontId="1"/>
  </si>
  <si>
    <t>H　年　月</t>
    <rPh sb="4" eb="5">
      <t>ゲツ</t>
    </rPh>
    <phoneticPr fontId="1"/>
  </si>
  <si>
    <t>建築設備士</t>
    <rPh sb="0" eb="2">
      <t>ケンチク</t>
    </rPh>
    <rPh sb="2" eb="4">
      <t>セツビ</t>
    </rPh>
    <rPh sb="4" eb="5">
      <t>シ</t>
    </rPh>
    <phoneticPr fontId="1"/>
  </si>
  <si>
    <t>⑥平成２７年 ４ 月 １ 日以降業務の実績</t>
    <rPh sb="1" eb="3">
      <t>ヘイセイ</t>
    </rPh>
    <rPh sb="5" eb="6">
      <t>ネン</t>
    </rPh>
    <rPh sb="9" eb="10">
      <t>ツキ</t>
    </rPh>
    <rPh sb="13" eb="14">
      <t>ヒ</t>
    </rPh>
    <rPh sb="14" eb="16">
      <t>イコウ</t>
    </rPh>
    <rPh sb="16" eb="18">
      <t>ギョウム</t>
    </rPh>
    <rPh sb="19" eb="21">
      <t>ジッセキ</t>
    </rPh>
    <phoneticPr fontId="1"/>
  </si>
  <si>
    <t>令和７年　　月　　日</t>
    <rPh sb="0" eb="2">
      <t>レイワ</t>
    </rPh>
    <rPh sb="3" eb="4">
      <t>ネン</t>
    </rPh>
    <rPh sb="6" eb="7">
      <t>ガツ</t>
    </rPh>
    <rPh sb="9" eb="10">
      <t>ニチ</t>
    </rPh>
    <phoneticPr fontId="1"/>
  </si>
  <si>
    <t>別添書類</t>
    <rPh sb="0" eb="2">
      <t>ベッテン</t>
    </rPh>
    <rPh sb="2" eb="4">
      <t>ショルイ</t>
    </rPh>
    <phoneticPr fontId="3"/>
  </si>
  <si>
    <t>鉾田市新庁舎・公共施設等整備基本計画策定及び発注支援業務委託</t>
    <rPh sb="0" eb="3">
      <t>ホコタシ</t>
    </rPh>
    <rPh sb="3" eb="6">
      <t>シンチョウシャ</t>
    </rPh>
    <rPh sb="7" eb="9">
      <t>コウキョウ</t>
    </rPh>
    <rPh sb="9" eb="12">
      <t>シセツナド</t>
    </rPh>
    <rPh sb="12" eb="14">
      <t>セイビ</t>
    </rPh>
    <rPh sb="14" eb="16">
      <t>キホン</t>
    </rPh>
    <rPh sb="16" eb="18">
      <t>ケイカク</t>
    </rPh>
    <rPh sb="18" eb="20">
      <t>サクテイ</t>
    </rPh>
    <rPh sb="20" eb="21">
      <t>オヨ</t>
    </rPh>
    <rPh sb="22" eb="24">
      <t>ハッチュウ</t>
    </rPh>
    <rPh sb="24" eb="26">
      <t>シエン</t>
    </rPh>
    <rPh sb="26" eb="28">
      <t>ギョウム</t>
    </rPh>
    <phoneticPr fontId="3"/>
  </si>
  <si>
    <t>公募型プロポーザル様式集</t>
    <rPh sb="0" eb="3">
      <t>コウボガタ</t>
    </rPh>
    <phoneticPr fontId="3"/>
  </si>
  <si>
    <t>　令和７年６月20日付けで手続きの開始の告示のあった、鉾田市新庁舎・公共施設等整備基本計画策定及び発注支援業務委託公募型プロポーザルについて、以下の質問を提出します。</t>
    <rPh sb="1" eb="3">
      <t>レイワ</t>
    </rPh>
    <rPh sb="4" eb="5">
      <t>ネン</t>
    </rPh>
    <rPh sb="6" eb="7">
      <t>ツキ</t>
    </rPh>
    <rPh sb="9" eb="10">
      <t>ニチ</t>
    </rPh>
    <rPh sb="10" eb="11">
      <t>ツ</t>
    </rPh>
    <rPh sb="13" eb="15">
      <t>テツヅ</t>
    </rPh>
    <rPh sb="17" eb="19">
      <t>カイシ</t>
    </rPh>
    <rPh sb="20" eb="22">
      <t>コクジ</t>
    </rPh>
    <rPh sb="27" eb="30">
      <t>ホコタシ</t>
    </rPh>
    <rPh sb="30" eb="33">
      <t>シンチョウシャ</t>
    </rPh>
    <rPh sb="34" eb="36">
      <t>コウキョウ</t>
    </rPh>
    <rPh sb="36" eb="39">
      <t>シセツナド</t>
    </rPh>
    <rPh sb="39" eb="41">
      <t>セイビ</t>
    </rPh>
    <rPh sb="41" eb="43">
      <t>キホン</t>
    </rPh>
    <rPh sb="43" eb="45">
      <t>ケイカク</t>
    </rPh>
    <rPh sb="45" eb="47">
      <t>サクテイ</t>
    </rPh>
    <rPh sb="47" eb="48">
      <t>オヨ</t>
    </rPh>
    <rPh sb="49" eb="51">
      <t>ハッチュウ</t>
    </rPh>
    <rPh sb="51" eb="53">
      <t>シエン</t>
    </rPh>
    <rPh sb="53" eb="55">
      <t>ギョウム</t>
    </rPh>
    <rPh sb="55" eb="57">
      <t>イタク</t>
    </rPh>
    <rPh sb="57" eb="60">
      <t>コウボガタ</t>
    </rPh>
    <phoneticPr fontId="1"/>
  </si>
  <si>
    <t>（様式１）</t>
    <rPh sb="1" eb="3">
      <t>ヨウシキ</t>
    </rPh>
    <phoneticPr fontId="3"/>
  </si>
  <si>
    <t>参加者に所属する有資格者数</t>
    <phoneticPr fontId="1"/>
  </si>
  <si>
    <t>参加者名</t>
    <phoneticPr fontId="1"/>
  </si>
  <si>
    <t>連絡担当者所属・氏名　</t>
  </si>
  <si>
    <t>TEL　</t>
  </si>
  <si>
    <t>FAX　</t>
  </si>
  <si>
    <t>mail</t>
    <phoneticPr fontId="1"/>
  </si>
  <si>
    <t>資格名称</t>
    <rPh sb="0" eb="2">
      <t>シカク</t>
    </rPh>
    <rPh sb="2" eb="4">
      <t>メイショウ</t>
    </rPh>
    <phoneticPr fontId="1"/>
  </si>
  <si>
    <t>①人数</t>
    <rPh sb="1" eb="3">
      <t>ニンズウ</t>
    </rPh>
    <phoneticPr fontId="1"/>
  </si>
  <si>
    <t>②延べ人数（参考）</t>
    <rPh sb="1" eb="2">
      <t>ノ</t>
    </rPh>
    <rPh sb="3" eb="5">
      <t>ニンズウ</t>
    </rPh>
    <rPh sb="6" eb="8">
      <t>サンコウ</t>
    </rPh>
    <phoneticPr fontId="1"/>
  </si>
  <si>
    <t>CCMJ（認定コンストラクション・マネジャー）</t>
    <rPh sb="5" eb="7">
      <t>ニンテイ</t>
    </rPh>
    <phoneticPr fontId="1"/>
  </si>
  <si>
    <t>人</t>
    <rPh sb="0" eb="1">
      <t>ニン</t>
    </rPh>
    <phoneticPr fontId="1"/>
  </si>
  <si>
    <t>構造設計一級建築士</t>
    <rPh sb="0" eb="2">
      <t>コウゾウ</t>
    </rPh>
    <rPh sb="2" eb="4">
      <t>セッケイ</t>
    </rPh>
    <rPh sb="4" eb="6">
      <t>イッキュウ</t>
    </rPh>
    <rPh sb="6" eb="9">
      <t>ケンチクシ</t>
    </rPh>
    <phoneticPr fontId="1"/>
  </si>
  <si>
    <t>設備設計一級建築士</t>
    <rPh sb="0" eb="2">
      <t>セツビ</t>
    </rPh>
    <rPh sb="2" eb="4">
      <t>セッケイ</t>
    </rPh>
    <rPh sb="4" eb="6">
      <t>イッキュウ</t>
    </rPh>
    <rPh sb="6" eb="9">
      <t>ケンチクシ</t>
    </rPh>
    <phoneticPr fontId="1"/>
  </si>
  <si>
    <t>建築積算士</t>
    <rPh sb="0" eb="2">
      <t>ケンチク</t>
    </rPh>
    <rPh sb="2" eb="4">
      <t>セキサン</t>
    </rPh>
    <rPh sb="4" eb="5">
      <t>シ</t>
    </rPh>
    <phoneticPr fontId="1"/>
  </si>
  <si>
    <t>一級建築施工管理技士</t>
    <rPh sb="0" eb="2">
      <t>イッキュウ</t>
    </rPh>
    <rPh sb="2" eb="4">
      <t>ケンチク</t>
    </rPh>
    <rPh sb="4" eb="6">
      <t>セコウ</t>
    </rPh>
    <rPh sb="6" eb="8">
      <t>カンリ</t>
    </rPh>
    <rPh sb="8" eb="10">
      <t>ギシ</t>
    </rPh>
    <phoneticPr fontId="1"/>
  </si>
  <si>
    <t>合　計</t>
    <rPh sb="0" eb="1">
      <t>ゴウ</t>
    </rPh>
    <rPh sb="2" eb="3">
      <t>ケイ</t>
    </rPh>
    <phoneticPr fontId="1"/>
  </si>
  <si>
    <t>評価点</t>
    <rPh sb="0" eb="3">
      <t>ヒョウカテン</t>
    </rPh>
    <phoneticPr fontId="1"/>
  </si>
  <si>
    <t>備考欄</t>
    <phoneticPr fontId="1"/>
  </si>
  <si>
    <t>２．②欄については、参考として資格所有者の延べ人数を記入してください。</t>
    <rPh sb="3" eb="4">
      <t>ラン</t>
    </rPh>
    <rPh sb="10" eb="12">
      <t>サンコウ</t>
    </rPh>
    <rPh sb="15" eb="17">
      <t>シカク</t>
    </rPh>
    <rPh sb="17" eb="20">
      <t>ショユウシャ</t>
    </rPh>
    <rPh sb="21" eb="22">
      <t>ノ</t>
    </rPh>
    <rPh sb="23" eb="25">
      <t>ニンズウ</t>
    </rPh>
    <rPh sb="26" eb="28">
      <t>キニュウ</t>
    </rPh>
    <phoneticPr fontId="1"/>
  </si>
  <si>
    <t>有資格者数</t>
    <rPh sb="0" eb="4">
      <t>ユウシカクシャ</t>
    </rPh>
    <rPh sb="4" eb="5">
      <t>スウ</t>
    </rPh>
    <phoneticPr fontId="4"/>
  </si>
  <si>
    <t>評価点</t>
    <rPh sb="0" eb="2">
      <t>ヒョウカ</t>
    </rPh>
    <rPh sb="2" eb="3">
      <t>テン</t>
    </rPh>
    <phoneticPr fontId="4"/>
  </si>
  <si>
    <t>参加者の同種・類似業務実績（完了した同種・類似業務の実績）</t>
    <phoneticPr fontId="1"/>
  </si>
  <si>
    <t>業 務 名</t>
  </si>
  <si>
    <t>施設の概要</t>
  </si>
  <si>
    <t>業務期間等</t>
    <phoneticPr fontId="1"/>
  </si>
  <si>
    <t>受注者名
（元請企業）</t>
    <phoneticPr fontId="1"/>
  </si>
  <si>
    <t>用途</t>
  </si>
  <si>
    <t>構造種別</t>
    <phoneticPr fontId="1"/>
  </si>
  <si>
    <t>完成（予定）年月</t>
  </si>
  <si>
    <t>3項目以上</t>
    <rPh sb="3" eb="5">
      <t>イジョウ</t>
    </rPh>
    <phoneticPr fontId="1"/>
  </si>
  <si>
    <t>○○市庁舎建設事業管理支援業務委託</t>
    <phoneticPr fontId="1"/>
  </si>
  <si>
    <t>○○市役所</t>
    <phoneticPr fontId="1"/>
  </si>
  <si>
    <t>庁舎</t>
    <phoneticPr fontId="1"/>
  </si>
  <si>
    <t>SRC造一部鉄骨造</t>
    <phoneticPr fontId="1"/>
  </si>
  <si>
    <t>H28年12月</t>
    <phoneticPr fontId="1"/>
  </si>
  <si>
    <t>※評価欄(編集禁)</t>
    <phoneticPr fontId="1"/>
  </si>
  <si>
    <t>△△事務所</t>
    <phoneticPr fontId="1"/>
  </si>
  <si>
    <t>8F/B1</t>
    <phoneticPr fontId="1"/>
  </si>
  <si>
    <t>R3年 3月</t>
    <phoneticPr fontId="1"/>
  </si>
  <si>
    <t>選択</t>
  </si>
  <si>
    <t>造</t>
    <phoneticPr fontId="1"/>
  </si>
  <si>
    <t>基礎配点</t>
    <phoneticPr fontId="1"/>
  </si>
  <si>
    <t>区分係数</t>
    <phoneticPr fontId="1"/>
  </si>
  <si>
    <t>担当係数</t>
    <phoneticPr fontId="1"/>
  </si>
  <si>
    <t>評価点</t>
    <phoneticPr fontId="1"/>
  </si>
  <si>
    <t>×</t>
    <phoneticPr fontId="1"/>
  </si>
  <si>
    <t>＝</t>
    <phoneticPr fontId="1"/>
  </si>
  <si>
    <t>同種・類似業務実績評価点　　合計</t>
    <phoneticPr fontId="1"/>
  </si>
  <si>
    <t>類似</t>
    <phoneticPr fontId="1"/>
  </si>
  <si>
    <t>2項目</t>
    <phoneticPr fontId="1"/>
  </si>
  <si>
    <t>選択</t>
    <phoneticPr fontId="1"/>
  </si>
  <si>
    <t>1項目</t>
    <rPh sb="1" eb="3">
      <t>コウモク</t>
    </rPh>
    <phoneticPr fontId="1"/>
  </si>
  <si>
    <t>受注者名
（代表者・元請）</t>
    <phoneticPr fontId="1"/>
  </si>
  <si>
    <t>管理技術者</t>
  </si>
  <si>
    <t>※評価欄（編集禁）</t>
    <phoneticPr fontId="1"/>
  </si>
  <si>
    <t>管理技術者</t>
    <phoneticPr fontId="1"/>
  </si>
  <si>
    <t>主任担当者</t>
    <phoneticPr fontId="1"/>
  </si>
  <si>
    <t>担当者</t>
    <phoneticPr fontId="1"/>
  </si>
  <si>
    <t>選択</t>
    <phoneticPr fontId="3"/>
  </si>
  <si>
    <t>配点</t>
    <rPh sb="0" eb="2">
      <t>ハイテン</t>
    </rPh>
    <phoneticPr fontId="3"/>
  </si>
  <si>
    <t>実績評価点１</t>
    <rPh sb="0" eb="2">
      <t>ジッセキ</t>
    </rPh>
    <rPh sb="2" eb="4">
      <t>ヒョウカ</t>
    </rPh>
    <rPh sb="4" eb="5">
      <t>テン</t>
    </rPh>
    <phoneticPr fontId="3"/>
  </si>
  <si>
    <t>実績評価点２</t>
    <rPh sb="0" eb="2">
      <t>ジッセキ</t>
    </rPh>
    <rPh sb="2" eb="4">
      <t>ヒョウカ</t>
    </rPh>
    <rPh sb="4" eb="5">
      <t>テン</t>
    </rPh>
    <phoneticPr fontId="3"/>
  </si>
  <si>
    <t>実績評価点３</t>
    <rPh sb="0" eb="2">
      <t>ジッセキ</t>
    </rPh>
    <rPh sb="2" eb="4">
      <t>ヒョウカ</t>
    </rPh>
    <rPh sb="4" eb="5">
      <t>テン</t>
    </rPh>
    <phoneticPr fontId="3"/>
  </si>
  <si>
    <t>実績評価点４</t>
    <rPh sb="0" eb="2">
      <t>ジッセキ</t>
    </rPh>
    <rPh sb="2" eb="4">
      <t>ヒョウカ</t>
    </rPh>
    <rPh sb="4" eb="5">
      <t>テン</t>
    </rPh>
    <phoneticPr fontId="3"/>
  </si>
  <si>
    <t>実績評価点５</t>
    <rPh sb="0" eb="2">
      <t>ジッセキ</t>
    </rPh>
    <rPh sb="2" eb="4">
      <t>ヒョウカ</t>
    </rPh>
    <rPh sb="4" eb="5">
      <t>テン</t>
    </rPh>
    <phoneticPr fontId="3"/>
  </si>
  <si>
    <t>※参加者評価欄</t>
    <rPh sb="1" eb="4">
      <t>サンカシャ</t>
    </rPh>
    <phoneticPr fontId="1"/>
  </si>
  <si>
    <t>１．①欄については複数の資格を有する職員がいる場合、いずれか一つの資格欄にのみ
　　　記入してください。</t>
    <rPh sb="3" eb="4">
      <t>ラン</t>
    </rPh>
    <rPh sb="23" eb="25">
      <t>バアイ</t>
    </rPh>
    <rPh sb="35" eb="36">
      <t>ラン</t>
    </rPh>
    <rPh sb="43" eb="45">
      <t>キニュウ</t>
    </rPh>
    <phoneticPr fontId="1"/>
  </si>
  <si>
    <t>設備設計一級建築士</t>
    <rPh sb="0" eb="2">
      <t>セツビ</t>
    </rPh>
    <rPh sb="2" eb="4">
      <t>セッケイ</t>
    </rPh>
    <rPh sb="4" eb="6">
      <t>イッキュウ</t>
    </rPh>
    <rPh sb="6" eb="9">
      <t>ケンチクシ</t>
    </rPh>
    <phoneticPr fontId="3"/>
  </si>
  <si>
    <t>建築設備士</t>
    <rPh sb="0" eb="2">
      <t>ケンチク</t>
    </rPh>
    <rPh sb="2" eb="5">
      <t>セツビシ</t>
    </rPh>
    <phoneticPr fontId="3"/>
  </si>
  <si>
    <t>選択して下さい</t>
    <rPh sb="0" eb="2">
      <t>センタク</t>
    </rPh>
    <rPh sb="4" eb="5">
      <t>クダ</t>
    </rPh>
    <phoneticPr fontId="3"/>
  </si>
  <si>
    <t>）</t>
    <phoneticPr fontId="3"/>
  </si>
  <si>
    <t>（</t>
    <phoneticPr fontId="3"/>
  </si>
  <si>
    <t>他の主任担当者との兼務の有無</t>
    <rPh sb="0" eb="1">
      <t>タ</t>
    </rPh>
    <rPh sb="2" eb="4">
      <t>シュニン</t>
    </rPh>
    <rPh sb="4" eb="7">
      <t>タントウシャ</t>
    </rPh>
    <rPh sb="9" eb="11">
      <t>ケンム</t>
    </rPh>
    <rPh sb="12" eb="14">
      <t>ウム</t>
    </rPh>
    <phoneticPr fontId="3"/>
  </si>
  <si>
    <t>有</t>
    <rPh sb="0" eb="1">
      <t>アリ</t>
    </rPh>
    <phoneticPr fontId="3"/>
  </si>
  <si>
    <t>無</t>
    <rPh sb="0" eb="1">
      <t>ナ</t>
    </rPh>
    <phoneticPr fontId="3"/>
  </si>
  <si>
    <t>　令和７年６月20日付けで手続きの開始の告示があった、鉾田市新庁舎・公共施設等整備基本計画策定及び発注支援業務委託公募型プロポーザルの応募にあたり、配置する管理技術者及び各分野の主任担当者について、様式５及び６に記載する同種又は類似業務への従事は、事実と相違ないことを誓約します。</t>
    <rPh sb="1" eb="3">
      <t>レイワ</t>
    </rPh>
    <rPh sb="4" eb="5">
      <t>ネン</t>
    </rPh>
    <rPh sb="6" eb="7">
      <t>ツキ</t>
    </rPh>
    <rPh sb="9" eb="10">
      <t>ニチ</t>
    </rPh>
    <rPh sb="10" eb="11">
      <t>ツ</t>
    </rPh>
    <rPh sb="13" eb="15">
      <t>テツヅ</t>
    </rPh>
    <rPh sb="17" eb="19">
      <t>カイシ</t>
    </rPh>
    <rPh sb="20" eb="22">
      <t>コクジ</t>
    </rPh>
    <rPh sb="27" eb="30">
      <t>ホコタシ</t>
    </rPh>
    <rPh sb="30" eb="33">
      <t>シンチョウシャ</t>
    </rPh>
    <rPh sb="34" eb="36">
      <t>コウキョウ</t>
    </rPh>
    <rPh sb="36" eb="39">
      <t>シセツトウ</t>
    </rPh>
    <rPh sb="39" eb="41">
      <t>セイビ</t>
    </rPh>
    <rPh sb="41" eb="43">
      <t>キホン</t>
    </rPh>
    <rPh sb="43" eb="45">
      <t>ケイカク</t>
    </rPh>
    <rPh sb="45" eb="47">
      <t>サクテイ</t>
    </rPh>
    <rPh sb="47" eb="48">
      <t>オヨ</t>
    </rPh>
    <rPh sb="49" eb="51">
      <t>ハッチュウ</t>
    </rPh>
    <rPh sb="51" eb="53">
      <t>シエン</t>
    </rPh>
    <rPh sb="53" eb="55">
      <t>ギョウム</t>
    </rPh>
    <rPh sb="55" eb="57">
      <t>イタク</t>
    </rPh>
    <rPh sb="57" eb="60">
      <t>コウボガタ</t>
    </rPh>
    <rPh sb="67" eb="69">
      <t>オウボ</t>
    </rPh>
    <rPh sb="74" eb="76">
      <t>ハイチ</t>
    </rPh>
    <rPh sb="78" eb="83">
      <t>カンリギジュツシャ</t>
    </rPh>
    <rPh sb="83" eb="84">
      <t>オヨ</t>
    </rPh>
    <rPh sb="85" eb="88">
      <t>カクブンヤ</t>
    </rPh>
    <rPh sb="89" eb="94">
      <t>シュニンタントウシャ</t>
    </rPh>
    <phoneticPr fontId="1"/>
  </si>
  <si>
    <t>　令和７年６月20日付けで手続きの開始の告示のあった、鉾田市新庁舎・公共施設等整備基本計画策定及び発注支援業務委託公募型プロポーザルについて、同業務の実施要領を遵守し、参加の意思を表明します。
　ついては、実施要領に規定する参加者の要件を全て満たしていることを誓約し、相違があった場合は、参加資格を取り消されても異議を申し立てません。</t>
    <rPh sb="71" eb="72">
      <t>ドウ</t>
    </rPh>
    <rPh sb="72" eb="74">
      <t>ギョウム</t>
    </rPh>
    <rPh sb="75" eb="77">
      <t>ジッシ</t>
    </rPh>
    <rPh sb="80" eb="82">
      <t>ジュンシュ</t>
    </rPh>
    <rPh sb="84" eb="86">
      <t>サンカ</t>
    </rPh>
    <rPh sb="87" eb="89">
      <t>イシ</t>
    </rPh>
    <phoneticPr fontId="1"/>
  </si>
  <si>
    <t>（様式２）</t>
    <rPh sb="1" eb="3">
      <t>ヨウシキ</t>
    </rPh>
    <phoneticPr fontId="3"/>
  </si>
  <si>
    <t>（様式３）</t>
    <rPh sb="1" eb="3">
      <t>ヨウシキ</t>
    </rPh>
    <phoneticPr fontId="3"/>
  </si>
  <si>
    <t>（様式４）</t>
    <rPh sb="1" eb="3">
      <t>ヨウシキ</t>
    </rPh>
    <phoneticPr fontId="1"/>
  </si>
  <si>
    <t>（様式５）</t>
    <rPh sb="1" eb="3">
      <t>ヨウシキ</t>
    </rPh>
    <phoneticPr fontId="3"/>
  </si>
  <si>
    <t>（様式６－１）</t>
    <rPh sb="1" eb="3">
      <t>ヨウシキ</t>
    </rPh>
    <phoneticPr fontId="3"/>
  </si>
  <si>
    <t>（様式６－２）</t>
    <rPh sb="1" eb="3">
      <t>ヨウシキ</t>
    </rPh>
    <phoneticPr fontId="3"/>
  </si>
  <si>
    <t>（様式６－３）</t>
    <rPh sb="1" eb="3">
      <t>ヨウシキ</t>
    </rPh>
    <phoneticPr fontId="3"/>
  </si>
  <si>
    <t>（様式６－４）</t>
    <rPh sb="1" eb="3">
      <t>ヨウシキ</t>
    </rPh>
    <phoneticPr fontId="3"/>
  </si>
  <si>
    <t>（様式６－５）</t>
    <rPh sb="1" eb="3">
      <t>ヨウシキ</t>
    </rPh>
    <phoneticPr fontId="3"/>
  </si>
  <si>
    <t>（様式６－６）</t>
    <rPh sb="1" eb="3">
      <t>ヨウシキ</t>
    </rPh>
    <phoneticPr fontId="3"/>
  </si>
  <si>
    <t>（様式６－７）</t>
    <rPh sb="1" eb="3">
      <t>ヨウシキ</t>
    </rPh>
    <phoneticPr fontId="3"/>
  </si>
  <si>
    <t>（様式７）</t>
    <rPh sb="1" eb="3">
      <t>ヨウシキ</t>
    </rPh>
    <phoneticPr fontId="3"/>
  </si>
  <si>
    <t>実績評価点計</t>
    <rPh sb="0" eb="2">
      <t>ジッセキ</t>
    </rPh>
    <rPh sb="2" eb="4">
      <t>ヒョウカ</t>
    </rPh>
    <rPh sb="4" eb="5">
      <t>テン</t>
    </rPh>
    <rPh sb="5" eb="6">
      <t>ケイ</t>
    </rPh>
    <phoneticPr fontId="3"/>
  </si>
  <si>
    <t>（評価点×0.5）</t>
    <rPh sb="1" eb="4">
      <t>ヒョウカテン</t>
    </rPh>
    <phoneticPr fontId="3"/>
  </si>
  <si>
    <t>参加者に所属する有資格者数</t>
    <rPh sb="0" eb="3">
      <t>サンカシャ</t>
    </rPh>
    <rPh sb="4" eb="6">
      <t>ショゾク</t>
    </rPh>
    <rPh sb="8" eb="12">
      <t>ユウシカクシャ</t>
    </rPh>
    <rPh sb="12" eb="13">
      <t>スウ</t>
    </rPh>
    <phoneticPr fontId="3"/>
  </si>
  <si>
    <t>参加者の同種・類似業務実績</t>
    <phoneticPr fontId="1"/>
  </si>
  <si>
    <t>参加者の同種・類似業務実績</t>
    <rPh sb="0" eb="3">
      <t>サンカシャ</t>
    </rPh>
    <rPh sb="4" eb="6">
      <t>ドウシュ</t>
    </rPh>
    <rPh sb="7" eb="9">
      <t>ルイジ</t>
    </rPh>
    <rPh sb="9" eb="11">
      <t>ギョウム</t>
    </rPh>
    <rPh sb="11" eb="13">
      <t>ジッセキ</t>
    </rPh>
    <phoneticPr fontId="3"/>
  </si>
  <si>
    <t>完成（予定）年月</t>
    <phoneticPr fontId="3"/>
  </si>
  <si>
    <t>1・2・3・4・5・6・7</t>
    <phoneticPr fontId="3"/>
  </si>
  <si>
    <t>1・2・3・4・5・6・7</t>
    <phoneticPr fontId="1"/>
  </si>
  <si>
    <t>1・2・3・4・5・6・7</t>
  </si>
  <si>
    <t>１．他の主任担当者との兼務の有無を選択すること。</t>
    <phoneticPr fontId="1"/>
  </si>
  <si>
    <t>：正本１部、副本１部</t>
    <rPh sb="1" eb="3">
      <t>セイホン</t>
    </rPh>
    <rPh sb="4" eb="5">
      <t>ブ</t>
    </rPh>
    <rPh sb="6" eb="8">
      <t>フクホン</t>
    </rPh>
    <rPh sb="9" eb="10">
      <t>ブ</t>
    </rPh>
    <phoneticPr fontId="3"/>
  </si>
  <si>
    <t>　鉾田市長　　宛</t>
    <rPh sb="1" eb="3">
      <t>ホコタ</t>
    </rPh>
    <rPh sb="3" eb="5">
      <t>シチョウ</t>
    </rPh>
    <phoneticPr fontId="3"/>
  </si>
  <si>
    <t>　令和７年６月20日付けで手続きの開始の告示のあった、鉾田市新庁舎・公共施設等整備基本計画策定及び発注支援業務委託公募型プロポーザルについて、別添業務提案書類を提出します。
　なお、プレゼンテーションへの参加者については、以下の者とします。</t>
    <rPh sb="1" eb="3">
      <t>レイワ</t>
    </rPh>
    <rPh sb="71" eb="73">
      <t>ベッテン</t>
    </rPh>
    <rPh sb="73" eb="75">
      <t>ギョウム</t>
    </rPh>
    <rPh sb="77" eb="79">
      <t>ショルイ</t>
    </rPh>
    <rPh sb="103" eb="106">
      <t>サンカシャ</t>
    </rPh>
    <rPh sb="112" eb="114">
      <t>イカ</t>
    </rPh>
    <rPh sb="115" eb="116">
      <t>モノ</t>
    </rPh>
    <phoneticPr fontId="1"/>
  </si>
  <si>
    <t>プレゼンテーションへの参加者</t>
    <phoneticPr fontId="1"/>
  </si>
  <si>
    <t>担当者（担当分野</t>
    <rPh sb="0" eb="2">
      <t>タントウ</t>
    </rPh>
    <rPh sb="2" eb="3">
      <t>シャ</t>
    </rPh>
    <rPh sb="4" eb="6">
      <t>タントウ</t>
    </rPh>
    <rPh sb="6" eb="8">
      <t>ブンヤ</t>
    </rPh>
    <phoneticPr fontId="1"/>
  </si>
  <si>
    <t>担当業務</t>
    <rPh sb="2" eb="4">
      <t>ギョウム</t>
    </rPh>
    <phoneticPr fontId="1"/>
  </si>
  <si>
    <t>担当業務(詳細)</t>
    <rPh sb="5" eb="7">
      <t>ショウサイ</t>
    </rPh>
    <phoneticPr fontId="1"/>
  </si>
  <si>
    <t>１．参加者の実績を5件まで記入すること。※記入可能な実績は、実施要領の同種業務、類似業務に限る。</t>
    <rPh sb="13" eb="15">
      <t>キニュウ</t>
    </rPh>
    <rPh sb="21" eb="23">
      <t>キニュウ</t>
    </rPh>
    <rPh sb="30" eb="32">
      <t>ジッシ</t>
    </rPh>
    <rPh sb="32" eb="34">
      <t>ヨウリョウ</t>
    </rPh>
    <phoneticPr fontId="1"/>
  </si>
  <si>
    <t>２．区分、担当業務の欄は、「選択」セルのリストから該当するものを選択すること。</t>
    <rPh sb="7" eb="9">
      <t>ギョウム</t>
    </rPh>
    <rPh sb="32" eb="34">
      <t>センタク</t>
    </rPh>
    <phoneticPr fontId="1"/>
  </si>
  <si>
    <t>３．※評価欄は自動計算するため、内容を編集しないこと。</t>
    <rPh sb="16" eb="18">
      <t>ナイヨウ</t>
    </rPh>
    <rPh sb="19" eb="21">
      <t>ヘンシュウ</t>
    </rPh>
    <phoneticPr fontId="1"/>
  </si>
  <si>
    <t>４．受注者名の欄は、単独の場合は自社名を、協力で参加した場合は元請企業を、カッコ書きで記入すること。</t>
    <rPh sb="5" eb="6">
      <t>メイ</t>
    </rPh>
    <rPh sb="43" eb="45">
      <t>キニュウ</t>
    </rPh>
    <phoneticPr fontId="1"/>
  </si>
  <si>
    <t>６．契約内に複数棟ある場合、施設の概要の欄は、同種業務・類似業務に該当する棟又は部分について記入すること。</t>
    <rPh sb="20" eb="21">
      <t>ラン</t>
    </rPh>
    <rPh sb="46" eb="48">
      <t>キニュウ</t>
    </rPh>
    <phoneticPr fontId="1"/>
  </si>
  <si>
    <t>７．記載した業務については、実績の確認資料（契約書の写し、業務の完了が確認できるものの他、用途、規模、
　　構造が同種業務又は類似業務に該当することが正確に確認できる資料等）を参考資料として添付すること。</t>
    <phoneticPr fontId="1"/>
  </si>
  <si>
    <t>１．⑤保有資格等の欄は、「選択してください」セルのリストから該当するものを選択すること。</t>
    <rPh sb="3" eb="5">
      <t>ホユウ</t>
    </rPh>
    <rPh sb="5" eb="7">
      <t>シカク</t>
    </rPh>
    <rPh sb="7" eb="8">
      <t>トウ</t>
    </rPh>
    <rPh sb="9" eb="10">
      <t>ラン</t>
    </rPh>
    <phoneticPr fontId="1"/>
  </si>
  <si>
    <t>２．⑥実績の欄は、管理技術者の実績を５件まで記入すること。※記入可能な実績は、実施要領の同種業務、類似業務に限る。</t>
    <rPh sb="6" eb="7">
      <t>ラン</t>
    </rPh>
    <rPh sb="9" eb="14">
      <t>カンリギジュツシャ</t>
    </rPh>
    <rPh sb="15" eb="17">
      <t>ジッセキ</t>
    </rPh>
    <rPh sb="19" eb="20">
      <t>ケン</t>
    </rPh>
    <rPh sb="22" eb="24">
      <t>キニュウ</t>
    </rPh>
    <rPh sb="30" eb="32">
      <t>キニュウ</t>
    </rPh>
    <rPh sb="32" eb="34">
      <t>カノウ</t>
    </rPh>
    <rPh sb="35" eb="37">
      <t>ジッセキ</t>
    </rPh>
    <rPh sb="39" eb="41">
      <t>ジッシ</t>
    </rPh>
    <rPh sb="41" eb="43">
      <t>ヨウリョウ</t>
    </rPh>
    <rPh sb="44" eb="46">
      <t>ドウシュ</t>
    </rPh>
    <rPh sb="46" eb="48">
      <t>ギョウム</t>
    </rPh>
    <rPh sb="49" eb="51">
      <t>ルイジ</t>
    </rPh>
    <rPh sb="51" eb="53">
      <t>ギョウム</t>
    </rPh>
    <rPh sb="54" eb="55">
      <t>カギ</t>
    </rPh>
    <phoneticPr fontId="1"/>
  </si>
  <si>
    <t>７．管理技術者の資格、実績及び雇用関係が確認できる資料（資格証明書又は登録証の写し、健康保険証の写し、契約書の写し、
　　業務の完了が確認できるものの他、用途、規模、構造が同種業務又は類似業務に該当することが正確に確認できる資料等）
　　を参考資料として添付すること。</t>
    <rPh sb="2" eb="4">
      <t>カンリ</t>
    </rPh>
    <rPh sb="4" eb="7">
      <t>ギジュツシャ</t>
    </rPh>
    <rPh sb="8" eb="10">
      <t>シカク</t>
    </rPh>
    <rPh sb="11" eb="13">
      <t>ジッセキ</t>
    </rPh>
    <rPh sb="13" eb="14">
      <t>オヨ</t>
    </rPh>
    <rPh sb="15" eb="19">
      <t>コヨウカンケイ</t>
    </rPh>
    <rPh sb="20" eb="22">
      <t>カクニン</t>
    </rPh>
    <rPh sb="25" eb="27">
      <t>シリョウ</t>
    </rPh>
    <rPh sb="28" eb="33">
      <t>シカクショウメイショ</t>
    </rPh>
    <rPh sb="33" eb="34">
      <t>マタ</t>
    </rPh>
    <rPh sb="35" eb="38">
      <t>トウロクショウ</t>
    </rPh>
    <rPh sb="39" eb="40">
      <t>ウツ</t>
    </rPh>
    <rPh sb="42" eb="47">
      <t>ケンコウホケンショウ</t>
    </rPh>
    <rPh sb="48" eb="49">
      <t>ウツ</t>
    </rPh>
    <rPh sb="51" eb="54">
      <t>ケイヤクショ</t>
    </rPh>
    <rPh sb="55" eb="56">
      <t>ウツ</t>
    </rPh>
    <rPh sb="61" eb="63">
      <t>ギョウム</t>
    </rPh>
    <rPh sb="64" eb="66">
      <t>カンリョウ</t>
    </rPh>
    <rPh sb="67" eb="69">
      <t>カクニン</t>
    </rPh>
    <rPh sb="75" eb="76">
      <t>ホカ</t>
    </rPh>
    <rPh sb="77" eb="79">
      <t>ヨウト</t>
    </rPh>
    <rPh sb="80" eb="82">
      <t>キボ</t>
    </rPh>
    <rPh sb="83" eb="85">
      <t>コウゾウ</t>
    </rPh>
    <rPh sb="86" eb="88">
      <t>ドウシュ</t>
    </rPh>
    <rPh sb="88" eb="90">
      <t>ギョウム</t>
    </rPh>
    <rPh sb="90" eb="91">
      <t>マタ</t>
    </rPh>
    <rPh sb="92" eb="94">
      <t>ルイジ</t>
    </rPh>
    <rPh sb="94" eb="96">
      <t>ギョウム</t>
    </rPh>
    <rPh sb="97" eb="99">
      <t>ガイトウ</t>
    </rPh>
    <rPh sb="104" eb="106">
      <t>セイカク</t>
    </rPh>
    <rPh sb="107" eb="109">
      <t>カクニン</t>
    </rPh>
    <rPh sb="112" eb="114">
      <t>シリョウ</t>
    </rPh>
    <rPh sb="114" eb="115">
      <t>トウ</t>
    </rPh>
    <rPh sb="120" eb="122">
      <t>サンコウ</t>
    </rPh>
    <rPh sb="122" eb="124">
      <t>シリョウ</t>
    </rPh>
    <rPh sb="127" eb="129">
      <t>テンプ</t>
    </rPh>
    <phoneticPr fontId="1"/>
  </si>
  <si>
    <t>２．⑥実績の欄は、主任担当者の実績を５件まで記入すること。※記入可能な実績は、実施要領の同種業務、類似業務に限る。</t>
    <rPh sb="6" eb="7">
      <t>ラン</t>
    </rPh>
    <rPh sb="9" eb="11">
      <t>シュニン</t>
    </rPh>
    <rPh sb="11" eb="14">
      <t>タントウシャ</t>
    </rPh>
    <rPh sb="15" eb="17">
      <t>ジッセキ</t>
    </rPh>
    <rPh sb="19" eb="20">
      <t>ケン</t>
    </rPh>
    <rPh sb="22" eb="24">
      <t>キニュウ</t>
    </rPh>
    <rPh sb="30" eb="32">
      <t>キニュウ</t>
    </rPh>
    <rPh sb="32" eb="34">
      <t>カノウ</t>
    </rPh>
    <rPh sb="35" eb="37">
      <t>ジッセキ</t>
    </rPh>
    <rPh sb="39" eb="41">
      <t>ジッシ</t>
    </rPh>
    <rPh sb="41" eb="43">
      <t>ヨウリョウ</t>
    </rPh>
    <rPh sb="44" eb="46">
      <t>ドウシュ</t>
    </rPh>
    <rPh sb="46" eb="48">
      <t>ギョウム</t>
    </rPh>
    <rPh sb="49" eb="51">
      <t>ルイジ</t>
    </rPh>
    <rPh sb="51" eb="53">
      <t>ギョウム</t>
    </rPh>
    <rPh sb="54" eb="55">
      <t>カギ</t>
    </rPh>
    <phoneticPr fontId="1"/>
  </si>
  <si>
    <t>７．主任担当者の資格、実績及び雇用関係が確認できる資料（資格証明書又は登録証の写し、健康保険証の写し、
　　契約書の写し、業務の完了が確認できるものの他、用途、規模、構造が同種業務又は類似業務に該当すること
　　が正確に確認できる資料等）を参考資料として添付すること。</t>
    <rPh sb="8" eb="10">
      <t>シカク</t>
    </rPh>
    <rPh sb="11" eb="13">
      <t>ジッセキ</t>
    </rPh>
    <rPh sb="13" eb="14">
      <t>オヨ</t>
    </rPh>
    <rPh sb="15" eb="19">
      <t>コヨウカンケイ</t>
    </rPh>
    <rPh sb="20" eb="22">
      <t>カクニン</t>
    </rPh>
    <rPh sb="25" eb="27">
      <t>シリョウ</t>
    </rPh>
    <rPh sb="28" eb="33">
      <t>シカクショウメイショ</t>
    </rPh>
    <rPh sb="33" eb="34">
      <t>マタ</t>
    </rPh>
    <rPh sb="35" eb="38">
      <t>トウロクショウ</t>
    </rPh>
    <rPh sb="39" eb="40">
      <t>ウツ</t>
    </rPh>
    <rPh sb="42" eb="47">
      <t>ケンコウホケンショウ</t>
    </rPh>
    <rPh sb="48" eb="49">
      <t>ウツ</t>
    </rPh>
    <rPh sb="54" eb="57">
      <t>ケイヤクショ</t>
    </rPh>
    <rPh sb="58" eb="59">
      <t>ウツ</t>
    </rPh>
    <rPh sb="61" eb="63">
      <t>ギョウム</t>
    </rPh>
    <rPh sb="64" eb="66">
      <t>カンリョウ</t>
    </rPh>
    <rPh sb="67" eb="69">
      <t>カクニン</t>
    </rPh>
    <rPh sb="75" eb="76">
      <t>ホカ</t>
    </rPh>
    <rPh sb="77" eb="79">
      <t>ヨウト</t>
    </rPh>
    <rPh sb="80" eb="82">
      <t>キボ</t>
    </rPh>
    <rPh sb="83" eb="85">
      <t>コウゾウ</t>
    </rPh>
    <rPh sb="86" eb="88">
      <t>ドウシュ</t>
    </rPh>
    <rPh sb="88" eb="90">
      <t>ギョウム</t>
    </rPh>
    <rPh sb="90" eb="91">
      <t>マタ</t>
    </rPh>
    <rPh sb="92" eb="94">
      <t>ルイジ</t>
    </rPh>
    <rPh sb="94" eb="96">
      <t>ギョウム</t>
    </rPh>
    <rPh sb="97" eb="99">
      <t>ガイトウ</t>
    </rPh>
    <rPh sb="107" eb="109">
      <t>セイカク</t>
    </rPh>
    <rPh sb="110" eb="112">
      <t>カクニン</t>
    </rPh>
    <rPh sb="115" eb="117">
      <t>シリョウ</t>
    </rPh>
    <rPh sb="117" eb="118">
      <t>トウ</t>
    </rPh>
    <rPh sb="120" eb="122">
      <t>サンコウ</t>
    </rPh>
    <rPh sb="122" eb="124">
      <t>シリョウ</t>
    </rPh>
    <rPh sb="127" eb="129">
      <t>テンプ</t>
    </rPh>
    <phoneticPr fontId="1"/>
  </si>
  <si>
    <t>２．⑤保有資格等の欄は、「選択してください」セルのリストから該当するものを選択すること。</t>
    <rPh sb="3" eb="5">
      <t>ホユウ</t>
    </rPh>
    <rPh sb="5" eb="7">
      <t>シカク</t>
    </rPh>
    <rPh sb="7" eb="8">
      <t>トウ</t>
    </rPh>
    <rPh sb="9" eb="10">
      <t>ラン</t>
    </rPh>
    <phoneticPr fontId="1"/>
  </si>
  <si>
    <t>３．⑥実績の欄は、主任担当者の実績を５件まで記入すること。※記入可能な実績は、実施要領の同種業務、類似業務に限る。</t>
    <rPh sb="6" eb="7">
      <t>ラン</t>
    </rPh>
    <rPh sb="9" eb="11">
      <t>シュニン</t>
    </rPh>
    <rPh sb="11" eb="14">
      <t>タントウシャ</t>
    </rPh>
    <rPh sb="15" eb="17">
      <t>ジッセキ</t>
    </rPh>
    <rPh sb="19" eb="20">
      <t>ケン</t>
    </rPh>
    <rPh sb="22" eb="24">
      <t>キニュウ</t>
    </rPh>
    <rPh sb="30" eb="32">
      <t>キニュウ</t>
    </rPh>
    <rPh sb="32" eb="34">
      <t>カノウ</t>
    </rPh>
    <rPh sb="35" eb="37">
      <t>ジッセキ</t>
    </rPh>
    <rPh sb="39" eb="41">
      <t>ジッシ</t>
    </rPh>
    <rPh sb="41" eb="43">
      <t>ヨウリョウ</t>
    </rPh>
    <rPh sb="44" eb="46">
      <t>ドウシュ</t>
    </rPh>
    <rPh sb="46" eb="48">
      <t>ギョウム</t>
    </rPh>
    <rPh sb="49" eb="51">
      <t>ルイジ</t>
    </rPh>
    <rPh sb="51" eb="53">
      <t>ギョウム</t>
    </rPh>
    <rPh sb="54" eb="55">
      <t>カギ</t>
    </rPh>
    <phoneticPr fontId="1"/>
  </si>
  <si>
    <t>４．※評価欄は自動計算するため、内容を編集しないこと。</t>
    <rPh sb="16" eb="18">
      <t>ナイヨウ</t>
    </rPh>
    <rPh sb="19" eb="21">
      <t>ヘンシュウ</t>
    </rPh>
    <phoneticPr fontId="1"/>
  </si>
  <si>
    <t>５．受注者名の欄は、単独の場合は自社名を、協力で参加した場合は元請企業を、カッコ書きで記入すること。</t>
    <rPh sb="5" eb="6">
      <t>メイ</t>
    </rPh>
    <rPh sb="43" eb="45">
      <t>キニュウ</t>
    </rPh>
    <phoneticPr fontId="1"/>
  </si>
  <si>
    <t>７．契約内に複数棟ある場合、施設の概要の欄は、同種業務・類似業務に該当する棟又は部分について記入すること。</t>
    <rPh sb="20" eb="21">
      <t>ラン</t>
    </rPh>
    <rPh sb="46" eb="48">
      <t>キニュウ</t>
    </rPh>
    <phoneticPr fontId="1"/>
  </si>
  <si>
    <t>８．主任担当者の資格、実績及び雇用関係が確認できる資料（資格証明書又は登録証の写し、健康保険証の写し、
　　契約書の写し、業務の完了が確認できるものの他、用途、規模、構造が同種業務又は類似業務に該当すること
　　が正確に確認できる資料等）を参考資料として添付すること。</t>
    <rPh sb="8" eb="10">
      <t>シカク</t>
    </rPh>
    <rPh sb="11" eb="13">
      <t>ジッセキ</t>
    </rPh>
    <rPh sb="13" eb="14">
      <t>オヨ</t>
    </rPh>
    <rPh sb="15" eb="19">
      <t>コヨウカンケイ</t>
    </rPh>
    <rPh sb="20" eb="22">
      <t>カクニン</t>
    </rPh>
    <rPh sb="25" eb="27">
      <t>シリョウ</t>
    </rPh>
    <rPh sb="28" eb="33">
      <t>シカクショウメイショ</t>
    </rPh>
    <rPh sb="33" eb="34">
      <t>マタ</t>
    </rPh>
    <rPh sb="35" eb="38">
      <t>トウロクショウ</t>
    </rPh>
    <rPh sb="39" eb="40">
      <t>ウツ</t>
    </rPh>
    <rPh sb="42" eb="47">
      <t>ケンコウホケンショウ</t>
    </rPh>
    <rPh sb="48" eb="49">
      <t>ウツ</t>
    </rPh>
    <rPh sb="54" eb="57">
      <t>ケイヤクショ</t>
    </rPh>
    <rPh sb="58" eb="59">
      <t>ウツ</t>
    </rPh>
    <rPh sb="61" eb="63">
      <t>ギョウム</t>
    </rPh>
    <rPh sb="64" eb="66">
      <t>カンリョウ</t>
    </rPh>
    <rPh sb="67" eb="69">
      <t>カクニン</t>
    </rPh>
    <rPh sb="75" eb="76">
      <t>ホカ</t>
    </rPh>
    <rPh sb="77" eb="79">
      <t>ヨウト</t>
    </rPh>
    <rPh sb="80" eb="82">
      <t>キボ</t>
    </rPh>
    <rPh sb="83" eb="85">
      <t>コウゾウ</t>
    </rPh>
    <rPh sb="86" eb="88">
      <t>ドウシュ</t>
    </rPh>
    <rPh sb="88" eb="90">
      <t>ギョウム</t>
    </rPh>
    <rPh sb="90" eb="91">
      <t>マタ</t>
    </rPh>
    <rPh sb="92" eb="94">
      <t>ルイジ</t>
    </rPh>
    <rPh sb="94" eb="96">
      <t>ギョウム</t>
    </rPh>
    <rPh sb="97" eb="99">
      <t>ガイトウ</t>
    </rPh>
    <rPh sb="107" eb="109">
      <t>セイカク</t>
    </rPh>
    <rPh sb="110" eb="112">
      <t>カクニン</t>
    </rPh>
    <rPh sb="115" eb="117">
      <t>シリョウ</t>
    </rPh>
    <rPh sb="117" eb="118">
      <t>トウ</t>
    </rPh>
    <rPh sb="120" eb="122">
      <t>サンコウ</t>
    </rPh>
    <rPh sb="122" eb="124">
      <t>シリョウ</t>
    </rPh>
    <rPh sb="127" eb="129">
      <t>テンプ</t>
    </rPh>
    <phoneticPr fontId="1"/>
  </si>
  <si>
    <t>２．⑥実績の欄は、主任担当者の実績を５件まで記入すること。※記入可能な実績は、実施要領の同種業務、類似
　　業務に限る。</t>
    <rPh sb="6" eb="7">
      <t>ラン</t>
    </rPh>
    <rPh sb="9" eb="11">
      <t>シュニン</t>
    </rPh>
    <rPh sb="11" eb="14">
      <t>タントウシャ</t>
    </rPh>
    <rPh sb="15" eb="17">
      <t>ジッセキ</t>
    </rPh>
    <rPh sb="19" eb="20">
      <t>ケン</t>
    </rPh>
    <rPh sb="22" eb="24">
      <t>キニュウ</t>
    </rPh>
    <rPh sb="30" eb="32">
      <t>キニュウ</t>
    </rPh>
    <rPh sb="32" eb="34">
      <t>カノウ</t>
    </rPh>
    <rPh sb="35" eb="37">
      <t>ジッセキ</t>
    </rPh>
    <rPh sb="39" eb="41">
      <t>ジッシ</t>
    </rPh>
    <rPh sb="41" eb="43">
      <t>ヨウリョウ</t>
    </rPh>
    <rPh sb="44" eb="46">
      <t>ドウシュ</t>
    </rPh>
    <rPh sb="46" eb="48">
      <t>ギョウム</t>
    </rPh>
    <rPh sb="49" eb="51">
      <t>ルイジ</t>
    </rPh>
    <rPh sb="54" eb="56">
      <t>ギョウム</t>
    </rPh>
    <rPh sb="57" eb="58">
      <t>カギ</t>
    </rPh>
    <phoneticPr fontId="1"/>
  </si>
  <si>
    <t>①・2・③・4・5・6・7</t>
    <phoneticPr fontId="1"/>
  </si>
  <si>
    <t>造</t>
  </si>
  <si>
    <t>F/B</t>
  </si>
  <si>
    <t>H　年　月</t>
  </si>
  <si>
    <t>　　　　　　年　　月　　日</t>
  </si>
  <si>
    <t>　　　　　　年　　月　　日</t>
    <phoneticPr fontId="1"/>
  </si>
  <si>
    <t>　　　　　　年　　月　　日</t>
    <phoneticPr fontId="3"/>
  </si>
  <si>
    <t>造</t>
    <phoneticPr fontId="3"/>
  </si>
  <si>
    <t>F/B</t>
    <phoneticPr fontId="3"/>
  </si>
  <si>
    <t>H　年　月</t>
    <phoneticPr fontId="3"/>
  </si>
  <si>
    <t>(主任)</t>
    <rPh sb="1" eb="3">
      <t>シュニン</t>
    </rPh>
    <phoneticPr fontId="3"/>
  </si>
  <si>
    <t>(担当)</t>
    <rPh sb="1" eb="3">
      <t>タントウ</t>
    </rPh>
    <phoneticPr fontId="3"/>
  </si>
  <si>
    <t>(選択)</t>
    <rPh sb="1" eb="3">
      <t>センタク</t>
    </rPh>
    <phoneticPr fontId="3"/>
  </si>
  <si>
    <t>※担当分野の(選択)セルのリストから該当するものを選択すること</t>
    <rPh sb="1" eb="3">
      <t>タントウ</t>
    </rPh>
    <rPh sb="3" eb="5">
      <t>ブンヤ</t>
    </rPh>
    <rPh sb="7" eb="9">
      <t>センタク</t>
    </rPh>
    <rPh sb="18" eb="20">
      <t>ガイトウ</t>
    </rPh>
    <rPh sb="25" eb="27">
      <t>センタク</t>
    </rPh>
    <phoneticPr fontId="3"/>
  </si>
  <si>
    <t>５．担当業務（詳細）の欄は、基本計画策定支援業務及び各CM業務のうち、担当した業務について、該当する数字を
　　丸囲み数字とすること。なお、実績として記入できるものは、平成27年4月1日以降（10年間）に受託し、完了し
　　たものに限る。
　　1：基本計画策定支援業務、2：基本計画段階CM業務、3：発注支援業務(設計)、4：基本設計段階CM業務、
　　5：実施設計段階CM業務、6：発注支援業務(施工)、7：工事段階CM業務</t>
    <rPh sb="7" eb="9">
      <t>ショウサイ</t>
    </rPh>
    <rPh sb="11" eb="12">
      <t>ラン</t>
    </rPh>
    <rPh sb="14" eb="16">
      <t>キホン</t>
    </rPh>
    <rPh sb="16" eb="18">
      <t>ケイカク</t>
    </rPh>
    <rPh sb="18" eb="20">
      <t>サクテイ</t>
    </rPh>
    <rPh sb="20" eb="22">
      <t>シエン</t>
    </rPh>
    <rPh sb="22" eb="24">
      <t>ギョウム</t>
    </rPh>
    <rPh sb="24" eb="25">
      <t>オヨ</t>
    </rPh>
    <rPh sb="26" eb="27">
      <t>カク</t>
    </rPh>
    <rPh sb="29" eb="31">
      <t>ギョウム</t>
    </rPh>
    <rPh sb="35" eb="37">
      <t>タントウ</t>
    </rPh>
    <rPh sb="39" eb="41">
      <t>ギョウム</t>
    </rPh>
    <rPh sb="46" eb="48">
      <t>ガイトウ</t>
    </rPh>
    <rPh sb="50" eb="52">
      <t>スウジ</t>
    </rPh>
    <rPh sb="56" eb="58">
      <t>マルカコ</t>
    </rPh>
    <rPh sb="59" eb="61">
      <t>スウジ</t>
    </rPh>
    <rPh sb="70" eb="72">
      <t>ジッセキ</t>
    </rPh>
    <rPh sb="75" eb="77">
      <t>キニュウ</t>
    </rPh>
    <rPh sb="102" eb="104">
      <t>ジュタク</t>
    </rPh>
    <rPh sb="106" eb="108">
      <t>カンリョウ</t>
    </rPh>
    <rPh sb="116" eb="117">
      <t>カギ</t>
    </rPh>
    <rPh sb="124" eb="126">
      <t>キホン</t>
    </rPh>
    <rPh sb="126" eb="128">
      <t>ケイカク</t>
    </rPh>
    <rPh sb="128" eb="130">
      <t>サクテイ</t>
    </rPh>
    <rPh sb="130" eb="132">
      <t>シエン</t>
    </rPh>
    <rPh sb="132" eb="134">
      <t>ギョウム</t>
    </rPh>
    <rPh sb="137" eb="139">
      <t>キホン</t>
    </rPh>
    <rPh sb="139" eb="141">
      <t>ケイカク</t>
    </rPh>
    <rPh sb="141" eb="143">
      <t>ダンカイ</t>
    </rPh>
    <rPh sb="145" eb="147">
      <t>ギョウム</t>
    </rPh>
    <rPh sb="150" eb="152">
      <t>ハッチュウ</t>
    </rPh>
    <rPh sb="152" eb="154">
      <t>シエン</t>
    </rPh>
    <rPh sb="154" eb="156">
      <t>ギョウム</t>
    </rPh>
    <rPh sb="157" eb="159">
      <t>セッケイ</t>
    </rPh>
    <rPh sb="163" eb="165">
      <t>キホン</t>
    </rPh>
    <rPh sb="165" eb="167">
      <t>セッケイ</t>
    </rPh>
    <rPh sb="167" eb="169">
      <t>ダンカイ</t>
    </rPh>
    <rPh sb="171" eb="173">
      <t>ギョウム</t>
    </rPh>
    <rPh sb="179" eb="181">
      <t>ジッシ</t>
    </rPh>
    <rPh sb="181" eb="183">
      <t>セッケイ</t>
    </rPh>
    <rPh sb="183" eb="185">
      <t>ダンカイ</t>
    </rPh>
    <rPh sb="187" eb="189">
      <t>ギョウム</t>
    </rPh>
    <rPh sb="192" eb="194">
      <t>ハッチュウ</t>
    </rPh>
    <rPh sb="194" eb="196">
      <t>シエン</t>
    </rPh>
    <rPh sb="196" eb="198">
      <t>ギョウム</t>
    </rPh>
    <rPh sb="199" eb="201">
      <t>セコウ</t>
    </rPh>
    <rPh sb="205" eb="207">
      <t>コウジ</t>
    </rPh>
    <rPh sb="207" eb="209">
      <t>ダンカイ</t>
    </rPh>
    <rPh sb="211" eb="213">
      <t>ギョウム</t>
    </rPh>
    <phoneticPr fontId="1"/>
  </si>
  <si>
    <t>５．担当業務（詳細）の欄は、基本計画策定支援業務及び各CM業務のうち、担当した業務について、該当する数字を
　　丸囲み数字とすること。なお、実績として記入できるものは、平成27年4月1日以降（10年間）に受託し、完了し
　　たものに限る。
　　1：基本計画策定支援業務、2：基本計画段階CM業務、3：発注支援業務(設計)、4：基本設計段階CM業務、
　　5：実施設計段階CM業務、6：発注支援業務(施工)、7：工事段階CM業務</t>
    <phoneticPr fontId="1"/>
  </si>
  <si>
    <t>５．担当業務（詳細）の欄は、基本計画策定支援業務及び各CM業務のうち、担当した業務について、該当する数字を丸囲み数字
　　とすること。なお、実績として記入できるものは、平成27年4月1日以降（10年間）に受託し、完了したものに限る。
　　1：基本計画策定支援業務、2：基本計画段階CM業務、3：発注支援業務(設計)、4：基本設計段階CM業務、
　　5：実施設計段階CM業務、6：発注支援業務(施工)、7：工事段階CM業務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</si>
</sst>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22" x14ac:knownFonts="1">
    <font>
      <sz val="11"/>
      <name val="ＭＳ Ｐゴシック"/>
      <family val="2"/>
      <charset val="128"/>
      <scheme val="minor"/>
    </font>
    <font>
      <sz val="6"/>
      <name val="ＭＳ ゴシック"/>
      <family val="3"/>
      <charset val="128"/>
    </font>
    <font>
      <sz val="10.5"/>
      <name val="ＭＳ Ｐ明朝"/>
      <family val="1"/>
      <charset val="128"/>
    </font>
    <font>
      <sz val="6"/>
      <name val="ＭＳ Ｐゴシック"/>
      <family val="2"/>
      <charset val="128"/>
      <scheme val="minor"/>
    </font>
    <font>
      <sz val="6"/>
      <name val="ＭＳ Ｐゴシック"/>
      <family val="3"/>
      <charset val="128"/>
    </font>
    <font>
      <sz val="10.5"/>
      <color rgb="FFFF0000"/>
      <name val="ＭＳ Ｐ明朝"/>
      <family val="1"/>
      <charset val="128"/>
    </font>
    <font>
      <sz val="12"/>
      <name val="ＭＳ Ｐ明朝"/>
      <family val="1"/>
      <charset val="128"/>
    </font>
    <font>
      <u/>
      <sz val="14"/>
      <color rgb="FFFF0000"/>
      <name val="ＭＳ Ｐ明朝"/>
      <family val="1"/>
      <charset val="128"/>
    </font>
    <font>
      <sz val="10"/>
      <name val="ＭＳ 明朝"/>
      <family val="1"/>
      <charset val="128"/>
    </font>
    <font>
      <sz val="10.5"/>
      <name val="ＭＳ 明朝"/>
      <family val="1"/>
      <charset val="128"/>
    </font>
    <font>
      <sz val="12"/>
      <name val="ＭＳ 明朝"/>
      <family val="1"/>
      <charset val="128"/>
    </font>
    <font>
      <sz val="10.5"/>
      <color rgb="FFFF0000"/>
      <name val="ＭＳ 明朝"/>
      <family val="1"/>
      <charset val="128"/>
    </font>
    <font>
      <sz val="10.5"/>
      <color theme="1"/>
      <name val="ＭＳ 明朝"/>
      <family val="1"/>
      <charset val="128"/>
    </font>
    <font>
      <sz val="11"/>
      <name val="ＭＳ ゴシック"/>
      <family val="3"/>
      <charset val="128"/>
    </font>
    <font>
      <sz val="9"/>
      <color theme="1"/>
      <name val="ＭＳ 明朝"/>
      <family val="1"/>
      <charset val="128"/>
    </font>
    <font>
      <sz val="12"/>
      <color theme="1"/>
      <name val="ＭＳ 明朝"/>
      <family val="1"/>
      <charset val="128"/>
    </font>
    <font>
      <sz val="12"/>
      <name val="ＭＳ 明朝"/>
      <family val="1"/>
    </font>
    <font>
      <sz val="10.5"/>
      <name val="ＭＳ 明朝"/>
      <family val="1"/>
    </font>
    <font>
      <sz val="10.5"/>
      <name val="ＭＳ Ｐ明朝"/>
      <family val="1"/>
    </font>
    <font>
      <sz val="10"/>
      <color theme="1"/>
      <name val="ＭＳ 明朝"/>
      <family val="1"/>
      <charset val="128"/>
    </font>
    <font>
      <sz val="11"/>
      <color theme="1"/>
      <name val="ＭＳ 明朝"/>
      <family val="1"/>
      <charset val="128"/>
    </font>
    <font>
      <b/>
      <sz val="11"/>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22">
    <border>
      <left/>
      <right/>
      <top/>
      <bottom/>
      <diagonal/>
    </border>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medium">
        <color indexed="64"/>
      </right>
      <top/>
      <bottom style="hair">
        <color indexed="64"/>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hair">
        <color indexed="64"/>
      </right>
      <top/>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right style="double">
        <color indexed="64"/>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13" fillId="0" borderId="1"/>
    <xf numFmtId="38" fontId="13" fillId="0" borderId="1" applyFont="0" applyFill="0" applyBorder="0" applyAlignment="0" applyProtection="0">
      <alignment vertical="center"/>
    </xf>
  </cellStyleXfs>
  <cellXfs count="613">
    <xf numFmtId="0" fontId="0" fillId="0" borderId="0" xfId="0">
      <alignment vertical="center"/>
    </xf>
    <xf numFmtId="0" fontId="2" fillId="0" borderId="1" xfId="0" applyFont="1" applyBorder="1">
      <alignment vertical="center"/>
    </xf>
    <xf numFmtId="0" fontId="2" fillId="0" borderId="0" xfId="0" applyFont="1">
      <alignment vertical="center"/>
    </xf>
    <xf numFmtId="0" fontId="9" fillId="0" borderId="0" xfId="0" applyFont="1">
      <alignment vertical="center"/>
    </xf>
    <xf numFmtId="0" fontId="10" fillId="0" borderId="0" xfId="0" applyFont="1">
      <alignment vertical="center"/>
    </xf>
    <xf numFmtId="0" fontId="9" fillId="3" borderId="24"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28" xfId="0" applyFont="1" applyFill="1" applyBorder="1" applyAlignment="1">
      <alignment horizontal="center" vertical="center"/>
    </xf>
    <xf numFmtId="0" fontId="9" fillId="0" borderId="1" xfId="0" applyFont="1" applyBorder="1">
      <alignment vertical="center"/>
    </xf>
    <xf numFmtId="0" fontId="9" fillId="0" borderId="1" xfId="0" applyFont="1" applyBorder="1" applyAlignment="1">
      <alignment horizontal="left" vertical="distributed" wrapText="1"/>
    </xf>
    <xf numFmtId="0" fontId="9" fillId="0" borderId="1" xfId="0" applyFont="1" applyBorder="1" applyAlignment="1">
      <alignment horizontal="left" vertical="center"/>
    </xf>
    <xf numFmtId="0" fontId="11" fillId="0" borderId="1" xfId="0" applyFont="1" applyBorder="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Protection="1">
      <alignment vertical="center"/>
      <protection locked="0"/>
    </xf>
    <xf numFmtId="0" fontId="9" fillId="0" borderId="1" xfId="0" applyFont="1" applyBorder="1" applyAlignment="1">
      <alignment vertical="center" shrinkToFit="1"/>
    </xf>
    <xf numFmtId="0" fontId="12" fillId="0" borderId="1" xfId="0" applyFont="1" applyBorder="1" applyAlignment="1">
      <alignment horizontal="center" vertical="center"/>
    </xf>
    <xf numFmtId="0" fontId="11" fillId="0" borderId="0" xfId="0" applyFont="1" applyAlignment="1">
      <alignment vertical="top" wrapText="1"/>
    </xf>
    <xf numFmtId="0" fontId="14" fillId="0" borderId="1" xfId="1" applyFont="1" applyAlignment="1">
      <alignment vertical="center" wrapText="1"/>
    </xf>
    <xf numFmtId="0" fontId="15" fillId="0" borderId="1" xfId="1" applyFont="1" applyAlignment="1">
      <alignment vertical="center"/>
    </xf>
    <xf numFmtId="0" fontId="15" fillId="0" borderId="1" xfId="1" applyFont="1" applyAlignment="1">
      <alignment vertical="center" wrapText="1"/>
    </xf>
    <xf numFmtId="176" fontId="19" fillId="0" borderId="1" xfId="1" applyNumberFormat="1" applyFont="1" applyAlignment="1">
      <alignment vertical="center"/>
    </xf>
    <xf numFmtId="0" fontId="9" fillId="0" borderId="0" xfId="0" applyFont="1" applyAlignment="1">
      <alignment horizontal="right" vertical="center"/>
    </xf>
    <xf numFmtId="0" fontId="8" fillId="0" borderId="0" xfId="0" applyFont="1">
      <alignment vertical="center"/>
    </xf>
    <xf numFmtId="0" fontId="19" fillId="0" borderId="5" xfId="0" applyFont="1" applyBorder="1" applyAlignment="1">
      <alignment horizontal="center" vertical="center"/>
    </xf>
    <xf numFmtId="0" fontId="15" fillId="0" borderId="5" xfId="0" applyFont="1" applyBorder="1" applyAlignment="1">
      <alignment horizontal="center" vertical="center"/>
    </xf>
    <xf numFmtId="176" fontId="15" fillId="0" borderId="5" xfId="0" applyNumberFormat="1"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left" vertical="center" indent="1"/>
    </xf>
    <xf numFmtId="0" fontId="9" fillId="0" borderId="4" xfId="0" applyFont="1" applyBorder="1">
      <alignment vertical="center"/>
    </xf>
    <xf numFmtId="0" fontId="19" fillId="0" borderId="0" xfId="1" applyFont="1" applyBorder="1" applyAlignment="1">
      <alignment vertical="center"/>
    </xf>
    <xf numFmtId="0" fontId="19" fillId="0" borderId="0" xfId="1" applyFont="1" applyBorder="1" applyAlignment="1">
      <alignment vertical="center" wrapText="1"/>
    </xf>
    <xf numFmtId="176" fontId="19" fillId="0" borderId="0" xfId="1" applyNumberFormat="1" applyFont="1" applyBorder="1" applyAlignment="1">
      <alignment vertical="center" wrapText="1"/>
    </xf>
    <xf numFmtId="0" fontId="15" fillId="0" borderId="0" xfId="1" applyFont="1" applyBorder="1" applyAlignment="1">
      <alignment vertical="center"/>
    </xf>
    <xf numFmtId="0" fontId="14" fillId="0" borderId="5" xfId="1" applyFont="1" applyBorder="1" applyAlignment="1">
      <alignment vertical="center"/>
    </xf>
    <xf numFmtId="0" fontId="19" fillId="0" borderId="1" xfId="1" applyFont="1" applyAlignment="1">
      <alignment vertical="center"/>
    </xf>
    <xf numFmtId="0" fontId="19" fillId="0" borderId="1" xfId="1" applyFont="1" applyAlignment="1">
      <alignment vertical="center" wrapText="1"/>
    </xf>
    <xf numFmtId="176" fontId="19" fillId="0" borderId="1" xfId="1" applyNumberFormat="1" applyFont="1" applyAlignment="1">
      <alignment vertical="center" wrapText="1"/>
    </xf>
    <xf numFmtId="0" fontId="9" fillId="3" borderId="5" xfId="0" applyFont="1" applyFill="1" applyBorder="1" applyAlignment="1">
      <alignment horizontal="justify" vertical="center" wrapText="1"/>
    </xf>
    <xf numFmtId="0" fontId="8" fillId="0" borderId="88" xfId="0" applyFont="1" applyBorder="1">
      <alignment vertical="center"/>
    </xf>
    <xf numFmtId="0" fontId="8" fillId="0" borderId="22" xfId="0" applyFont="1" applyBorder="1">
      <alignment vertical="center"/>
    </xf>
    <xf numFmtId="0" fontId="9" fillId="0" borderId="6" xfId="0" applyFont="1" applyBorder="1" applyAlignment="1">
      <alignment horizontal="center" vertical="center"/>
    </xf>
    <xf numFmtId="0" fontId="9" fillId="0" borderId="7" xfId="0" applyFont="1" applyBorder="1" applyAlignment="1">
      <alignment horizontal="left" vertical="center" indent="1"/>
    </xf>
    <xf numFmtId="0" fontId="9" fillId="0" borderId="8" xfId="0" applyFont="1" applyBorder="1" applyAlignment="1">
      <alignment horizontal="center" vertical="center"/>
    </xf>
    <xf numFmtId="0" fontId="19" fillId="0" borderId="0" xfId="0" applyFont="1">
      <alignment vertical="center"/>
    </xf>
    <xf numFmtId="0" fontId="19" fillId="0" borderId="10" xfId="0" applyFont="1" applyBorder="1" applyAlignment="1">
      <alignment vertical="center" wrapText="1"/>
    </xf>
    <xf numFmtId="0" fontId="19" fillId="0" borderId="5" xfId="0" applyFont="1" applyBorder="1">
      <alignment vertical="center"/>
    </xf>
    <xf numFmtId="2" fontId="19" fillId="0" borderId="5" xfId="0" applyNumberFormat="1" applyFont="1" applyBorder="1">
      <alignment vertical="center"/>
    </xf>
    <xf numFmtId="176" fontId="19" fillId="0" borderId="5" xfId="0" applyNumberFormat="1" applyFont="1" applyBorder="1">
      <alignment vertical="center"/>
    </xf>
    <xf numFmtId="0" fontId="19" fillId="3" borderId="14" xfId="0" applyFont="1" applyFill="1" applyBorder="1" applyAlignment="1">
      <alignment horizontal="center" vertical="center"/>
    </xf>
    <xf numFmtId="0" fontId="19" fillId="0" borderId="12" xfId="0" applyFont="1" applyBorder="1" applyAlignment="1">
      <alignment horizontal="right" vertical="center" shrinkToFit="1"/>
    </xf>
    <xf numFmtId="0" fontId="20" fillId="0" borderId="1" xfId="1" applyFont="1"/>
    <xf numFmtId="0" fontId="19" fillId="2" borderId="1" xfId="1" applyFont="1" applyFill="1" applyAlignment="1">
      <alignment vertical="center"/>
    </xf>
    <xf numFmtId="0" fontId="19" fillId="0" borderId="60" xfId="1" applyFont="1" applyBorder="1" applyAlignment="1">
      <alignment vertical="center"/>
    </xf>
    <xf numFmtId="176" fontId="19" fillId="0" borderId="59" xfId="1" applyNumberFormat="1" applyFont="1" applyBorder="1" applyAlignment="1">
      <alignment vertical="center"/>
    </xf>
    <xf numFmtId="0" fontId="19" fillId="0" borderId="60" xfId="1" applyFont="1" applyBorder="1" applyAlignment="1">
      <alignment vertical="center" wrapText="1"/>
    </xf>
    <xf numFmtId="0" fontId="19" fillId="0" borderId="1" xfId="1" applyFont="1" applyAlignment="1">
      <alignment wrapText="1"/>
    </xf>
    <xf numFmtId="176" fontId="19" fillId="0" borderId="1" xfId="1" applyNumberFormat="1" applyFont="1"/>
    <xf numFmtId="0" fontId="19" fillId="0" borderId="1" xfId="1" applyFont="1"/>
    <xf numFmtId="0" fontId="20" fillId="0" borderId="0" xfId="1" applyFont="1" applyBorder="1"/>
    <xf numFmtId="0" fontId="19" fillId="0" borderId="1" xfId="1" applyFont="1" applyAlignment="1">
      <alignment horizontal="center" vertical="center"/>
    </xf>
    <xf numFmtId="0" fontId="19" fillId="0" borderId="1" xfId="1" applyFont="1" applyAlignment="1">
      <alignment horizontal="left" vertical="center"/>
    </xf>
    <xf numFmtId="0" fontId="19" fillId="0" borderId="1" xfId="1" applyFont="1" applyAlignment="1">
      <alignment horizontal="right" vertical="center"/>
    </xf>
    <xf numFmtId="0" fontId="19" fillId="0" borderId="10" xfId="1" applyFont="1" applyBorder="1" applyAlignment="1">
      <alignment vertical="center" wrapText="1"/>
    </xf>
    <xf numFmtId="176" fontId="20" fillId="0" borderId="5" xfId="1" applyNumberFormat="1" applyFont="1" applyBorder="1" applyAlignment="1">
      <alignment vertical="center"/>
    </xf>
    <xf numFmtId="0" fontId="19" fillId="0" borderId="5" xfId="1" applyFont="1" applyBorder="1" applyAlignment="1">
      <alignment vertical="center"/>
    </xf>
    <xf numFmtId="0" fontId="12" fillId="0" borderId="0" xfId="0" applyFont="1">
      <alignment vertical="center"/>
    </xf>
    <xf numFmtId="0" fontId="12" fillId="0" borderId="1" xfId="0" applyFont="1" applyBorder="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distributed" vertical="center"/>
    </xf>
    <xf numFmtId="0" fontId="12"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vertical="center" shrinkToFit="1"/>
    </xf>
    <xf numFmtId="0" fontId="12" fillId="0" borderId="0" xfId="0" applyFont="1" applyAlignment="1">
      <alignment horizontal="left" vertical="distributed" wrapText="1"/>
    </xf>
    <xf numFmtId="0" fontId="19" fillId="0" borderId="0" xfId="1" applyFont="1" applyBorder="1" applyAlignment="1">
      <alignment wrapText="1"/>
    </xf>
    <xf numFmtId="176" fontId="19" fillId="0" borderId="0" xfId="1" applyNumberFormat="1" applyFont="1" applyBorder="1"/>
    <xf numFmtId="0" fontId="19" fillId="0" borderId="0" xfId="1" applyFont="1" applyBorder="1"/>
    <xf numFmtId="0" fontId="20" fillId="0" borderId="60" xfId="1" applyFont="1" applyBorder="1"/>
    <xf numFmtId="176" fontId="20" fillId="0" borderId="59" xfId="1" applyNumberFormat="1" applyFont="1" applyBorder="1"/>
    <xf numFmtId="0" fontId="9" fillId="0" borderId="0" xfId="0" applyFont="1" applyProtection="1">
      <alignment vertical="center"/>
      <protection locked="0"/>
    </xf>
    <xf numFmtId="0" fontId="9" fillId="0" borderId="5" xfId="0" applyFont="1" applyBorder="1" applyProtection="1">
      <alignment vertical="center"/>
      <protection locked="0"/>
    </xf>
    <xf numFmtId="0" fontId="9" fillId="0" borderId="1" xfId="0" applyFont="1" applyBorder="1" applyAlignment="1" applyProtection="1">
      <alignment horizontal="left" vertical="center"/>
      <protection locked="0"/>
    </xf>
    <xf numFmtId="0" fontId="9" fillId="3" borderId="5" xfId="0" applyFont="1" applyFill="1" applyBorder="1" applyAlignment="1" applyProtection="1">
      <alignment horizontal="center" vertical="center"/>
      <protection locked="0"/>
    </xf>
    <xf numFmtId="0" fontId="8" fillId="0" borderId="1" xfId="0" applyFont="1" applyBorder="1" applyAlignment="1" applyProtection="1">
      <protection locked="0"/>
    </xf>
    <xf numFmtId="0" fontId="9" fillId="0" borderId="1" xfId="0" applyFont="1" applyBorder="1" applyAlignment="1" applyProtection="1">
      <alignment vertical="center" wrapText="1"/>
      <protection locked="0"/>
    </xf>
    <xf numFmtId="0" fontId="8" fillId="0" borderId="0" xfId="0" applyFont="1" applyProtection="1">
      <alignment vertical="center"/>
      <protection locked="0"/>
    </xf>
    <xf numFmtId="0" fontId="9" fillId="0" borderId="1" xfId="0" applyFont="1" applyBorder="1" applyAlignment="1" applyProtection="1">
      <alignment horizontal="left" vertical="distributed" wrapText="1"/>
      <protection locked="0"/>
    </xf>
    <xf numFmtId="0" fontId="9" fillId="0" borderId="1" xfId="0" applyFont="1" applyBorder="1" applyAlignment="1" applyProtection="1">
      <alignment horizontal="distributed" vertical="center"/>
      <protection locked="0"/>
    </xf>
    <xf numFmtId="0" fontId="8" fillId="0" borderId="87" xfId="0" applyFont="1" applyBorder="1" applyAlignment="1">
      <alignment horizontal="center" vertical="center"/>
    </xf>
    <xf numFmtId="0" fontId="8" fillId="0" borderId="12" xfId="0" applyFont="1" applyBorder="1" applyAlignment="1">
      <alignment horizontal="center" vertical="center"/>
    </xf>
    <xf numFmtId="0" fontId="8" fillId="0" borderId="22" xfId="0" applyFont="1" applyBorder="1" applyAlignment="1">
      <alignment horizontal="center" vertical="center"/>
    </xf>
    <xf numFmtId="0" fontId="8" fillId="0" borderId="31" xfId="0" applyFont="1" applyBorder="1" applyAlignment="1">
      <alignment horizontal="center" vertical="center"/>
    </xf>
    <xf numFmtId="0" fontId="9" fillId="0" borderId="1" xfId="0" applyFont="1" applyBorder="1" applyAlignment="1"/>
    <xf numFmtId="0" fontId="19" fillId="3" borderId="5"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90" xfId="0" applyFont="1" applyFill="1" applyBorder="1" applyAlignment="1">
      <alignment horizontal="center" vertical="center"/>
    </xf>
    <xf numFmtId="0" fontId="19" fillId="3" borderId="2" xfId="0" applyFont="1" applyFill="1" applyBorder="1" applyAlignment="1">
      <alignment horizontal="center" vertical="center" shrinkToFit="1"/>
    </xf>
    <xf numFmtId="0" fontId="19" fillId="3" borderId="2" xfId="0" quotePrefix="1" applyFont="1" applyFill="1" applyBorder="1" applyAlignment="1">
      <alignment horizontal="center" vertical="center"/>
    </xf>
    <xf numFmtId="0" fontId="19" fillId="3" borderId="59" xfId="0" applyFont="1" applyFill="1" applyBorder="1" applyAlignment="1">
      <alignment horizontal="center" vertical="center"/>
    </xf>
    <xf numFmtId="0" fontId="19" fillId="3" borderId="14" xfId="0" applyFont="1" applyFill="1" applyBorder="1" applyAlignment="1">
      <alignment horizontal="center" vertical="center" shrinkToFit="1"/>
    </xf>
    <xf numFmtId="0" fontId="19" fillId="3" borderId="14" xfId="0" quotePrefix="1" applyFont="1" applyFill="1" applyBorder="1" applyAlignment="1">
      <alignment horizontal="center" vertical="center"/>
    </xf>
    <xf numFmtId="0" fontId="6" fillId="0" borderId="1" xfId="0" applyFont="1" applyBorder="1">
      <alignmen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7" fillId="0" borderId="0" xfId="0" applyFont="1" applyAlignment="1">
      <alignment horizontal="right" vertical="center"/>
    </xf>
    <xf numFmtId="0" fontId="17" fillId="0" borderId="0" xfId="0" applyFont="1">
      <alignment vertical="center"/>
    </xf>
    <xf numFmtId="0" fontId="2" fillId="0" borderId="1" xfId="0" applyFont="1" applyBorder="1" applyAlignment="1">
      <alignment horizontal="distributed" vertical="center"/>
    </xf>
    <xf numFmtId="0" fontId="2" fillId="0" borderId="0" xfId="0" applyFont="1" applyAlignment="1">
      <alignment horizontal="left" vertical="center"/>
    </xf>
    <xf numFmtId="0" fontId="2" fillId="0" borderId="1" xfId="0" applyFont="1" applyBorder="1" applyAlignment="1">
      <alignment horizontal="right" vertical="center"/>
    </xf>
    <xf numFmtId="0" fontId="18" fillId="0" borderId="0" xfId="0" applyFont="1">
      <alignment vertical="center"/>
    </xf>
    <xf numFmtId="0" fontId="5" fillId="0" borderId="1" xfId="0" applyFont="1" applyBorder="1" applyAlignment="1">
      <alignment vertical="center" wrapText="1"/>
    </xf>
    <xf numFmtId="0" fontId="5" fillId="0" borderId="1" xfId="0" applyFont="1" applyBorder="1">
      <alignment vertical="center"/>
    </xf>
    <xf numFmtId="0" fontId="5" fillId="0" borderId="0" xfId="0" applyFont="1">
      <alignment vertical="center"/>
    </xf>
    <xf numFmtId="0" fontId="7" fillId="0" borderId="0" xfId="0" applyFont="1">
      <alignment vertical="center"/>
    </xf>
    <xf numFmtId="0" fontId="19" fillId="0" borderId="9" xfId="1" applyFont="1" applyBorder="1" applyAlignment="1">
      <alignment vertical="center"/>
    </xf>
    <xf numFmtId="0" fontId="19" fillId="3" borderId="15" xfId="1" applyFont="1" applyFill="1" applyBorder="1" applyAlignment="1">
      <alignment horizontal="left" vertical="center"/>
    </xf>
    <xf numFmtId="0" fontId="19" fillId="3" borderId="25" xfId="1" applyFont="1" applyFill="1" applyBorder="1" applyAlignment="1">
      <alignment horizontal="left" vertical="center"/>
    </xf>
    <xf numFmtId="0" fontId="19" fillId="0" borderId="26" xfId="1" applyFont="1" applyBorder="1" applyAlignment="1">
      <alignment horizontal="left" vertical="center"/>
    </xf>
    <xf numFmtId="0" fontId="19" fillId="0" borderId="26" xfId="1" applyFont="1" applyBorder="1" applyAlignment="1">
      <alignment horizontal="center" vertical="center"/>
    </xf>
    <xf numFmtId="0" fontId="20" fillId="0" borderId="26" xfId="1" applyFont="1" applyBorder="1"/>
    <xf numFmtId="0" fontId="19" fillId="0" borderId="26" xfId="1" applyFont="1" applyBorder="1" applyAlignment="1">
      <alignment vertical="center"/>
    </xf>
    <xf numFmtId="0" fontId="19" fillId="0" borderId="16" xfId="1" applyFont="1" applyBorder="1" applyAlignment="1">
      <alignment horizontal="left" vertical="center"/>
    </xf>
    <xf numFmtId="0" fontId="19" fillId="0" borderId="16" xfId="1" applyFont="1" applyBorder="1" applyAlignment="1">
      <alignment horizontal="center" vertical="center"/>
    </xf>
    <xf numFmtId="0" fontId="19" fillId="0" borderId="18" xfId="1" applyFont="1" applyBorder="1" applyAlignment="1">
      <alignment vertical="center"/>
    </xf>
    <xf numFmtId="0" fontId="19" fillId="0" borderId="19" xfId="1" applyFont="1" applyBorder="1" applyAlignment="1">
      <alignment vertical="center"/>
    </xf>
    <xf numFmtId="0" fontId="19" fillId="0" borderId="20" xfId="1" applyFont="1" applyBorder="1" applyAlignment="1">
      <alignment vertical="center"/>
    </xf>
    <xf numFmtId="0" fontId="19" fillId="0" borderId="87" xfId="0" applyFont="1" applyBorder="1" applyAlignment="1" applyProtection="1">
      <alignment horizontal="right" vertical="center" shrinkToFit="1"/>
      <protection locked="0"/>
    </xf>
    <xf numFmtId="0" fontId="19" fillId="0" borderId="11" xfId="0" applyFont="1" applyBorder="1" applyAlignment="1" applyProtection="1">
      <alignment horizontal="right" vertical="center" shrinkToFit="1"/>
      <protection locked="0"/>
    </xf>
    <xf numFmtId="0" fontId="19" fillId="0" borderId="9" xfId="1" applyFont="1" applyBorder="1" applyAlignment="1">
      <alignment horizontal="right" vertical="center"/>
    </xf>
    <xf numFmtId="176" fontId="15" fillId="3" borderId="68" xfId="1" applyNumberFormat="1" applyFont="1" applyFill="1" applyBorder="1" applyAlignment="1">
      <alignment vertical="center"/>
    </xf>
    <xf numFmtId="176" fontId="15" fillId="3" borderId="78" xfId="1" applyNumberFormat="1" applyFont="1" applyFill="1" applyBorder="1" applyAlignment="1">
      <alignment vertical="center"/>
    </xf>
    <xf numFmtId="176" fontId="15" fillId="3" borderId="79" xfId="1" applyNumberFormat="1" applyFont="1" applyFill="1" applyBorder="1" applyAlignment="1">
      <alignment vertical="center"/>
    </xf>
    <xf numFmtId="177" fontId="19" fillId="3" borderId="106" xfId="2" applyNumberFormat="1" applyFont="1" applyFill="1" applyBorder="1" applyAlignment="1" applyProtection="1">
      <alignment vertical="center"/>
    </xf>
    <xf numFmtId="177" fontId="19" fillId="3" borderId="9" xfId="2" applyNumberFormat="1" applyFont="1" applyFill="1" applyBorder="1" applyAlignment="1" applyProtection="1">
      <alignment vertical="center"/>
    </xf>
    <xf numFmtId="177" fontId="19" fillId="3" borderId="58" xfId="2" applyNumberFormat="1" applyFont="1" applyFill="1" applyBorder="1" applyAlignment="1" applyProtection="1">
      <alignment vertical="center"/>
    </xf>
    <xf numFmtId="0" fontId="12" fillId="0" borderId="0" xfId="0" applyFont="1" applyAlignment="1" applyProtection="1">
      <alignment horizontal="center" vertical="center"/>
      <protection locked="0"/>
    </xf>
    <xf numFmtId="0" fontId="10"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10" fillId="0" borderId="23"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1" xfId="0" applyFont="1" applyBorder="1" applyAlignment="1">
      <alignment horizontal="left" vertical="center"/>
    </xf>
    <xf numFmtId="0" fontId="9" fillId="0" borderId="1" xfId="0" applyFont="1" applyBorder="1" applyAlignment="1">
      <alignment horizontal="distributed" vertical="center"/>
    </xf>
    <xf numFmtId="0" fontId="9" fillId="0" borderId="1" xfId="0" applyFont="1" applyBorder="1">
      <alignment vertical="center"/>
    </xf>
    <xf numFmtId="0" fontId="9" fillId="0" borderId="0" xfId="0" applyFont="1" applyAlignment="1" applyProtection="1">
      <alignment horizontal="left" vertical="center"/>
      <protection locked="0"/>
    </xf>
    <xf numFmtId="0" fontId="9" fillId="0" borderId="0" xfId="0" applyFont="1">
      <alignment vertical="center"/>
    </xf>
    <xf numFmtId="0" fontId="11"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9" fillId="3" borderId="5" xfId="0" applyFont="1" applyFill="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1" fillId="0" borderId="1" xfId="0" applyFont="1" applyBorder="1" applyAlignment="1">
      <alignment horizontal="left" vertical="center" wrapText="1"/>
    </xf>
    <xf numFmtId="0" fontId="8" fillId="3" borderId="5" xfId="0" applyFont="1" applyFill="1" applyBorder="1" applyAlignment="1">
      <alignment horizontal="center" vertical="center"/>
    </xf>
    <xf numFmtId="0" fontId="10" fillId="0" borderId="31" xfId="0" applyFont="1" applyBorder="1" applyAlignment="1">
      <alignment horizontal="justify" vertical="center" wrapText="1"/>
    </xf>
    <xf numFmtId="0" fontId="10" fillId="0" borderId="33" xfId="0" applyFont="1" applyBorder="1" applyAlignment="1">
      <alignment horizontal="justify" vertical="center" wrapText="1"/>
    </xf>
    <xf numFmtId="0" fontId="10" fillId="0" borderId="30" xfId="0" applyFont="1" applyBorder="1" applyAlignment="1">
      <alignment horizontal="justify" vertical="center" wrapText="1"/>
    </xf>
    <xf numFmtId="0" fontId="10" fillId="0" borderId="22" xfId="0" applyFont="1" applyBorder="1" applyAlignment="1">
      <alignment horizontal="justify" vertical="center" wrapText="1"/>
    </xf>
    <xf numFmtId="0" fontId="10" fillId="0" borderId="34" xfId="0" applyFont="1" applyBorder="1" applyAlignment="1">
      <alignment horizontal="justify" vertical="center" wrapText="1"/>
    </xf>
    <xf numFmtId="0" fontId="10" fillId="0" borderId="32" xfId="0" applyFont="1" applyBorder="1" applyAlignment="1">
      <alignment horizontal="justify" vertical="center" wrapText="1"/>
    </xf>
    <xf numFmtId="0" fontId="9" fillId="3" borderId="5"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0" borderId="10" xfId="0" applyFont="1" applyBorder="1" applyAlignment="1" applyProtection="1">
      <alignment horizontal="justify" vertical="center" wrapText="1"/>
      <protection locked="0"/>
    </xf>
    <xf numFmtId="0" fontId="9" fillId="0" borderId="14" xfId="0" applyFont="1" applyBorder="1" applyAlignment="1" applyProtection="1">
      <alignment horizontal="justify" vertical="center" wrapText="1"/>
      <protection locked="0"/>
    </xf>
    <xf numFmtId="0" fontId="9" fillId="0" borderId="11" xfId="0" applyFont="1" applyBorder="1" applyAlignment="1" applyProtection="1">
      <alignment horizontal="justify" vertical="center" wrapText="1"/>
      <protection locked="0"/>
    </xf>
    <xf numFmtId="0" fontId="9" fillId="0" borderId="10" xfId="0" applyFont="1" applyBorder="1" applyAlignment="1">
      <alignment horizontal="left" vertical="center" wrapText="1"/>
    </xf>
    <xf numFmtId="0" fontId="9" fillId="0" borderId="14" xfId="0" applyFont="1" applyBorder="1" applyAlignment="1">
      <alignment horizontal="left" vertical="center" wrapText="1"/>
    </xf>
    <xf numFmtId="0" fontId="9" fillId="0" borderId="11" xfId="0" applyFont="1" applyBorder="1" applyAlignment="1">
      <alignment horizontal="left"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9" fillId="0" borderId="12" xfId="0" applyFont="1" applyBorder="1" applyAlignment="1">
      <alignment horizontal="left" vertical="center" wrapText="1"/>
    </xf>
    <xf numFmtId="0" fontId="9" fillId="0" borderId="42" xfId="0" applyFont="1" applyBorder="1" applyAlignment="1" applyProtection="1">
      <alignment horizontal="justify" vertical="center" wrapText="1"/>
      <protection locked="0"/>
    </xf>
    <xf numFmtId="0" fontId="9" fillId="0" borderId="43" xfId="0" applyFont="1" applyBorder="1" applyAlignment="1" applyProtection="1">
      <alignment horizontal="justify" vertical="center" wrapText="1"/>
      <protection locked="0"/>
    </xf>
    <xf numFmtId="0" fontId="9" fillId="0" borderId="32"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22" xfId="0" applyFont="1" applyBorder="1" applyAlignment="1">
      <alignment horizontal="center" vertical="center" wrapText="1"/>
    </xf>
    <xf numFmtId="0" fontId="8" fillId="0" borderId="32" xfId="0" applyFont="1" applyBorder="1" applyAlignment="1">
      <alignment horizontal="center" vertical="center"/>
    </xf>
    <xf numFmtId="0" fontId="8" fillId="0" borderId="88" xfId="0" applyFont="1" applyBorder="1" applyAlignment="1">
      <alignment horizontal="center" vertical="center"/>
    </xf>
    <xf numFmtId="0" fontId="8" fillId="3" borderId="10"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1" xfId="0" applyFont="1" applyFill="1" applyBorder="1" applyAlignment="1">
      <alignment horizontal="center" vertical="center"/>
    </xf>
    <xf numFmtId="176" fontId="8" fillId="3" borderId="10" xfId="0" applyNumberFormat="1" applyFont="1" applyFill="1" applyBorder="1" applyAlignment="1">
      <alignment horizontal="center" vertical="center"/>
    </xf>
    <xf numFmtId="176" fontId="8" fillId="3" borderId="14" xfId="0" applyNumberFormat="1" applyFont="1" applyFill="1" applyBorder="1" applyAlignment="1">
      <alignment horizontal="center" vertical="center"/>
    </xf>
    <xf numFmtId="176" fontId="8" fillId="3" borderId="71" xfId="0" applyNumberFormat="1" applyFont="1" applyFill="1" applyBorder="1" applyAlignment="1">
      <alignment horizontal="center" vertical="center"/>
    </xf>
    <xf numFmtId="176" fontId="8" fillId="3" borderId="72" xfId="0" applyNumberFormat="1" applyFont="1" applyFill="1" applyBorder="1" applyAlignment="1">
      <alignment horizontal="center" vertical="center"/>
    </xf>
    <xf numFmtId="176" fontId="8" fillId="3" borderId="73" xfId="0" applyNumberFormat="1" applyFont="1" applyFill="1" applyBorder="1" applyAlignment="1">
      <alignment horizontal="center" vertical="center"/>
    </xf>
    <xf numFmtId="0" fontId="8" fillId="0" borderId="35" xfId="0" applyFont="1" applyBorder="1" applyAlignment="1">
      <alignment vertical="center" textRotation="255"/>
    </xf>
    <xf numFmtId="0" fontId="8" fillId="0" borderId="34" xfId="0" applyFont="1" applyBorder="1" applyAlignment="1">
      <alignment vertical="center" textRotation="255"/>
    </xf>
    <xf numFmtId="0" fontId="8" fillId="0" borderId="29" xfId="0" applyFont="1" applyBorder="1" applyAlignment="1">
      <alignment horizontal="left" vertical="center" wrapText="1"/>
    </xf>
    <xf numFmtId="0" fontId="8" fillId="0" borderId="9" xfId="0" applyFont="1" applyBorder="1" applyAlignment="1">
      <alignment horizontal="left" vertical="center" wrapText="1"/>
    </xf>
    <xf numFmtId="0" fontId="8" fillId="0" borderId="87" xfId="0" applyFont="1" applyBorder="1" applyAlignment="1">
      <alignment horizontal="left" vertical="center" wrapText="1"/>
    </xf>
    <xf numFmtId="0" fontId="19" fillId="0" borderId="24" xfId="0" applyFont="1" applyBorder="1" applyAlignment="1">
      <alignment horizontal="center" vertical="center"/>
    </xf>
    <xf numFmtId="0" fontId="19" fillId="0" borderId="3" xfId="0" applyFont="1" applyBorder="1" applyAlignment="1">
      <alignment horizontal="center" vertical="center"/>
    </xf>
    <xf numFmtId="0" fontId="19" fillId="0" borderId="40" xfId="0" applyFont="1" applyBorder="1" applyAlignment="1">
      <alignment horizontal="center" vertical="center"/>
    </xf>
    <xf numFmtId="0" fontId="15" fillId="0" borderId="0" xfId="0" applyFont="1" applyAlignment="1">
      <alignment horizontal="justify" vertical="center"/>
    </xf>
    <xf numFmtId="0" fontId="12" fillId="0" borderId="0" xfId="0" applyFont="1" applyAlignment="1">
      <alignment horizontal="justify" vertical="center" wrapText="1"/>
    </xf>
    <xf numFmtId="0" fontId="19" fillId="3" borderId="24" xfId="0" applyFont="1" applyFill="1" applyBorder="1" applyAlignment="1">
      <alignment vertical="center" textRotation="255"/>
    </xf>
    <xf numFmtId="0" fontId="19" fillId="3" borderId="3" xfId="0" applyFont="1" applyFill="1" applyBorder="1" applyAlignment="1">
      <alignment vertical="center" textRotation="255"/>
    </xf>
    <xf numFmtId="0" fontId="19" fillId="3" borderId="36" xfId="0" applyFont="1" applyFill="1" applyBorder="1" applyAlignment="1">
      <alignment vertical="center" textRotation="255"/>
    </xf>
    <xf numFmtId="0" fontId="19" fillId="0" borderId="44" xfId="0" applyFont="1" applyBorder="1" applyAlignment="1">
      <alignment horizontal="center" vertical="center"/>
    </xf>
    <xf numFmtId="0" fontId="19" fillId="0" borderId="22" xfId="0" applyFont="1" applyBorder="1" applyAlignment="1" applyProtection="1">
      <alignment horizontal="center" vertical="center" wrapText="1"/>
      <protection locked="0"/>
    </xf>
    <xf numFmtId="0" fontId="19" fillId="0" borderId="34" xfId="0" applyFont="1" applyBorder="1" applyAlignment="1" applyProtection="1">
      <alignment horizontal="center" vertical="center"/>
      <protection locked="0"/>
    </xf>
    <xf numFmtId="0" fontId="19" fillId="0" borderId="116" xfId="0" applyFont="1" applyBorder="1" applyAlignment="1" applyProtection="1">
      <alignment horizontal="center" vertical="center" wrapText="1"/>
      <protection locked="0"/>
    </xf>
    <xf numFmtId="0" fontId="19" fillId="0" borderId="117" xfId="0" applyFont="1" applyBorder="1" applyAlignment="1" applyProtection="1">
      <alignment horizontal="center" vertical="center" wrapText="1"/>
      <protection locked="0"/>
    </xf>
    <xf numFmtId="0" fontId="19" fillId="0" borderId="118" xfId="0" applyFont="1" applyBorder="1" applyAlignment="1" applyProtection="1">
      <alignment horizontal="center" vertical="center" wrapText="1"/>
      <protection locked="0"/>
    </xf>
    <xf numFmtId="0" fontId="19" fillId="0" borderId="120"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116" xfId="0" applyFont="1" applyBorder="1" applyAlignment="1" applyProtection="1">
      <alignment vertical="center" shrinkToFit="1"/>
      <protection locked="0"/>
    </xf>
    <xf numFmtId="0" fontId="19" fillId="0" borderId="117" xfId="0" applyFont="1" applyBorder="1" applyAlignment="1" applyProtection="1">
      <alignment vertical="center" shrinkToFit="1"/>
      <protection locked="0"/>
    </xf>
    <xf numFmtId="0" fontId="19" fillId="0" borderId="118" xfId="0" applyFont="1" applyBorder="1" applyAlignment="1" applyProtection="1">
      <alignment vertical="center" shrinkToFit="1"/>
      <protection locked="0"/>
    </xf>
    <xf numFmtId="0" fontId="19" fillId="0" borderId="120" xfId="0" applyFont="1" applyBorder="1" applyAlignment="1" applyProtection="1">
      <alignment horizontal="right" vertical="center" shrinkToFit="1"/>
      <protection locked="0"/>
    </xf>
    <xf numFmtId="0" fontId="19" fillId="0" borderId="120" xfId="0" applyFont="1" applyBorder="1" applyAlignment="1" applyProtection="1">
      <alignment horizontal="center" vertical="center"/>
      <protection locked="0"/>
    </xf>
    <xf numFmtId="0" fontId="19" fillId="0" borderId="119" xfId="0" applyFont="1" applyBorder="1" applyAlignment="1" applyProtection="1">
      <alignment horizontal="center" vertical="center"/>
      <protection locked="0"/>
    </xf>
    <xf numFmtId="0" fontId="19" fillId="3" borderId="14" xfId="0" applyFont="1" applyFill="1" applyBorder="1" applyAlignment="1">
      <alignment horizontal="center" vertical="center"/>
    </xf>
    <xf numFmtId="0" fontId="19" fillId="3" borderId="11" xfId="0" applyFont="1" applyFill="1" applyBorder="1" applyAlignment="1">
      <alignment horizontal="center" vertical="center"/>
    </xf>
    <xf numFmtId="0" fontId="19" fillId="0" borderId="5" xfId="0" applyFont="1" applyBorder="1" applyAlignment="1" applyProtection="1">
      <alignment vertical="center" shrinkToFit="1"/>
      <protection locked="0"/>
    </xf>
    <xf numFmtId="0" fontId="19" fillId="0" borderId="34" xfId="0" applyFont="1" applyBorder="1" applyAlignment="1" applyProtection="1">
      <alignment horizontal="center" vertical="center" shrinkToFit="1"/>
      <protection locked="0"/>
    </xf>
    <xf numFmtId="0" fontId="19" fillId="0" borderId="69" xfId="0" applyFont="1" applyBorder="1" applyAlignment="1" applyProtection="1">
      <alignment horizontal="center" vertical="center"/>
      <protection locked="0"/>
    </xf>
    <xf numFmtId="176" fontId="19" fillId="3" borderId="11" xfId="0" applyNumberFormat="1" applyFont="1" applyFill="1" applyBorder="1" applyAlignment="1">
      <alignment horizontal="center" vertical="center"/>
    </xf>
    <xf numFmtId="176" fontId="19" fillId="3" borderId="5" xfId="0" applyNumberFormat="1" applyFont="1" applyFill="1" applyBorder="1" applyAlignment="1">
      <alignment horizontal="center" vertical="center"/>
    </xf>
    <xf numFmtId="0" fontId="19" fillId="0" borderId="38" xfId="0" applyFont="1" applyBorder="1" applyAlignment="1">
      <alignment horizontal="center" vertical="center" wrapText="1"/>
    </xf>
    <xf numFmtId="0" fontId="19" fillId="0" borderId="13" xfId="0" applyFont="1" applyBorder="1" applyAlignment="1">
      <alignment horizontal="center" vertical="center"/>
    </xf>
    <xf numFmtId="0" fontId="19" fillId="0" borderId="13" xfId="0" applyFont="1" applyBorder="1" applyAlignment="1">
      <alignment horizontal="center" vertical="center" wrapText="1"/>
    </xf>
    <xf numFmtId="0" fontId="19" fillId="0" borderId="13" xfId="0" applyFont="1" applyBorder="1" applyAlignment="1">
      <alignment horizontal="left" vertical="center" wrapText="1"/>
    </xf>
    <xf numFmtId="0" fontId="19" fillId="0" borderId="5" xfId="0" applyFont="1" applyBorder="1" applyAlignment="1">
      <alignment horizontal="left" vertical="center" wrapText="1"/>
    </xf>
    <xf numFmtId="0" fontId="19" fillId="0" borderId="41" xfId="0" applyFont="1" applyBorder="1" applyAlignment="1">
      <alignment horizontal="left" vertical="center" wrapText="1"/>
    </xf>
    <xf numFmtId="0" fontId="19" fillId="0" borderId="13" xfId="0" applyFont="1" applyBorder="1" applyAlignment="1">
      <alignment vertical="center" shrinkToFit="1"/>
    </xf>
    <xf numFmtId="0" fontId="19" fillId="0" borderId="13" xfId="0" applyFont="1" applyBorder="1" applyAlignment="1">
      <alignment horizontal="right" vertical="center" shrinkToFit="1"/>
    </xf>
    <xf numFmtId="0" fontId="14" fillId="0" borderId="47" xfId="0" applyFont="1" applyBorder="1" applyAlignment="1">
      <alignment vertical="center" wrapText="1" shrinkToFit="1"/>
    </xf>
    <xf numFmtId="0" fontId="14" fillId="0" borderId="23" xfId="0" applyFont="1" applyBorder="1" applyAlignment="1">
      <alignment vertical="center" wrapText="1" shrinkToFit="1"/>
    </xf>
    <xf numFmtId="0" fontId="14" fillId="0" borderId="66" xfId="0" applyFont="1" applyBorder="1" applyAlignment="1">
      <alignment vertical="center" wrapText="1" shrinkToFit="1"/>
    </xf>
    <xf numFmtId="0" fontId="14" fillId="0" borderId="30" xfId="0" applyFont="1" applyBorder="1" applyAlignment="1">
      <alignment vertical="center" wrapText="1" shrinkToFit="1"/>
    </xf>
    <xf numFmtId="0" fontId="14" fillId="0" borderId="1" xfId="0" applyFont="1" applyBorder="1" applyAlignment="1">
      <alignment vertical="center" wrapText="1" shrinkToFit="1"/>
    </xf>
    <xf numFmtId="0" fontId="14" fillId="0" borderId="64" xfId="0" applyFont="1" applyBorder="1" applyAlignment="1">
      <alignment vertical="center" wrapText="1" shrinkToFit="1"/>
    </xf>
    <xf numFmtId="0" fontId="19" fillId="0" borderId="36" xfId="0" applyFont="1" applyBorder="1" applyAlignment="1">
      <alignment horizontal="center" vertical="center"/>
    </xf>
    <xf numFmtId="0" fontId="19" fillId="0" borderId="32" xfId="0" applyFont="1" applyBorder="1" applyAlignment="1" applyProtection="1">
      <alignment horizontal="center" vertical="center" wrapText="1"/>
      <protection locked="0"/>
    </xf>
    <xf numFmtId="0" fontId="19" fillId="0" borderId="88" xfId="0" applyFont="1" applyBorder="1" applyAlignment="1" applyProtection="1">
      <alignment horizontal="center" vertical="center" wrapText="1"/>
      <protection locked="0"/>
    </xf>
    <xf numFmtId="0" fontId="19" fillId="0" borderId="34" xfId="0" applyFont="1" applyBorder="1" applyAlignment="1" applyProtection="1">
      <alignment horizontal="left" vertical="center" wrapText="1"/>
      <protection locked="0"/>
    </xf>
    <xf numFmtId="0" fontId="19" fillId="0" borderId="32" xfId="0" applyFont="1" applyBorder="1" applyAlignment="1" applyProtection="1">
      <alignment vertical="center" shrinkToFit="1"/>
      <protection locked="0"/>
    </xf>
    <xf numFmtId="0" fontId="19" fillId="0" borderId="88" xfId="0" applyFont="1" applyBorder="1" applyAlignment="1" applyProtection="1">
      <alignment vertical="center" shrinkToFit="1"/>
      <protection locked="0"/>
    </xf>
    <xf numFmtId="0" fontId="19" fillId="0" borderId="22" xfId="0" applyFont="1" applyBorder="1" applyAlignment="1" applyProtection="1">
      <alignment vertical="center" shrinkToFit="1"/>
      <protection locked="0"/>
    </xf>
    <xf numFmtId="0" fontId="19" fillId="0" borderId="34" xfId="0" applyFont="1" applyBorder="1" applyAlignment="1" applyProtection="1">
      <alignment horizontal="right" vertical="center" shrinkToFit="1"/>
      <protection locked="0"/>
    </xf>
    <xf numFmtId="2" fontId="19" fillId="3" borderId="5" xfId="0" applyNumberFormat="1" applyFont="1" applyFill="1" applyBorder="1" applyAlignment="1">
      <alignment horizontal="center" vertical="center"/>
    </xf>
    <xf numFmtId="2" fontId="19" fillId="3" borderId="91" xfId="0" applyNumberFormat="1" applyFont="1" applyFill="1" applyBorder="1" applyAlignment="1">
      <alignment horizontal="center" vertical="center" shrinkToFit="1"/>
    </xf>
    <xf numFmtId="2" fontId="19" fillId="3" borderId="92" xfId="0" applyNumberFormat="1" applyFont="1" applyFill="1" applyBorder="1" applyAlignment="1">
      <alignment horizontal="center" vertical="center" shrinkToFit="1"/>
    </xf>
    <xf numFmtId="176" fontId="19" fillId="3" borderId="91" xfId="0" applyNumberFormat="1" applyFont="1" applyFill="1" applyBorder="1" applyAlignment="1">
      <alignment horizontal="center" vertical="center"/>
    </xf>
    <xf numFmtId="176" fontId="19" fillId="3" borderId="95" xfId="0" applyNumberFormat="1" applyFont="1" applyFill="1" applyBorder="1" applyAlignment="1">
      <alignment horizontal="center" vertical="center"/>
    </xf>
    <xf numFmtId="2" fontId="19" fillId="3" borderId="96" xfId="0" applyNumberFormat="1" applyFont="1" applyFill="1" applyBorder="1" applyAlignment="1">
      <alignment horizontal="center" vertical="center" shrinkToFit="1"/>
    </xf>
    <xf numFmtId="2" fontId="19" fillId="3" borderId="97" xfId="0" applyNumberFormat="1" applyFont="1" applyFill="1" applyBorder="1" applyAlignment="1">
      <alignment horizontal="center" vertical="center" shrinkToFit="1"/>
    </xf>
    <xf numFmtId="176" fontId="19" fillId="3" borderId="96" xfId="0" applyNumberFormat="1" applyFont="1" applyFill="1" applyBorder="1" applyAlignment="1">
      <alignment horizontal="center" vertical="center"/>
    </xf>
    <xf numFmtId="176" fontId="19" fillId="3" borderId="99" xfId="0" applyNumberFormat="1" applyFont="1" applyFill="1" applyBorder="1" applyAlignment="1">
      <alignment horizontal="center" vertical="center"/>
    </xf>
    <xf numFmtId="176" fontId="19" fillId="3" borderId="96" xfId="0" applyNumberFormat="1" applyFont="1" applyFill="1" applyBorder="1" applyAlignment="1">
      <alignment horizontal="center" vertical="center" shrinkToFit="1"/>
    </xf>
    <xf numFmtId="0" fontId="19" fillId="3" borderId="97" xfId="0" applyFont="1" applyFill="1" applyBorder="1" applyAlignment="1">
      <alignment horizontal="center" vertical="center" shrinkToFit="1"/>
    </xf>
    <xf numFmtId="0" fontId="19" fillId="3" borderId="5"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96" xfId="0" applyFont="1" applyFill="1" applyBorder="1" applyAlignment="1">
      <alignment horizontal="center" vertical="center"/>
    </xf>
    <xf numFmtId="176" fontId="19" fillId="3" borderId="97" xfId="0" applyNumberFormat="1" applyFont="1" applyFill="1" applyBorder="1" applyAlignment="1">
      <alignment horizontal="center" vertical="center"/>
    </xf>
    <xf numFmtId="0" fontId="19" fillId="3" borderId="60" xfId="0" applyFont="1" applyFill="1" applyBorder="1" applyAlignment="1">
      <alignment horizontal="center" vertical="center"/>
    </xf>
    <xf numFmtId="0" fontId="19" fillId="3" borderId="98" xfId="0" applyFont="1" applyFill="1" applyBorder="1" applyAlignment="1">
      <alignment horizontal="center" vertical="center"/>
    </xf>
    <xf numFmtId="2" fontId="19" fillId="3" borderId="97" xfId="0" applyNumberFormat="1" applyFont="1" applyFill="1" applyBorder="1" applyAlignment="1">
      <alignment horizontal="center" vertical="center"/>
    </xf>
    <xf numFmtId="2" fontId="19" fillId="3" borderId="11" xfId="0" applyNumberFormat="1" applyFont="1" applyFill="1" applyBorder="1" applyAlignment="1">
      <alignment horizontal="center" vertical="center"/>
    </xf>
    <xf numFmtId="0" fontId="19" fillId="3" borderId="97"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0" fontId="12" fillId="3" borderId="1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13"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10"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87"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87"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5"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9" fillId="3" borderId="29"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87" xfId="0" applyFont="1" applyFill="1" applyBorder="1" applyAlignment="1">
      <alignment horizontal="center" vertical="center"/>
    </xf>
    <xf numFmtId="0" fontId="12" fillId="3" borderId="35" xfId="0" applyFont="1" applyFill="1" applyBorder="1" applyAlignment="1">
      <alignment horizontal="center" vertical="center" shrinkToFit="1"/>
    </xf>
    <xf numFmtId="0" fontId="12" fillId="3" borderId="39" xfId="0" applyFont="1" applyFill="1" applyBorder="1" applyAlignment="1">
      <alignment horizontal="center" vertical="center" shrinkToFit="1"/>
    </xf>
    <xf numFmtId="0" fontId="19" fillId="3" borderId="45"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47"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55" xfId="0" applyFont="1" applyFill="1" applyBorder="1" applyAlignment="1">
      <alignment horizontal="center" vertical="center"/>
    </xf>
    <xf numFmtId="0" fontId="19" fillId="0" borderId="28" xfId="0" applyFont="1" applyBorder="1" applyAlignment="1">
      <alignment horizontal="center" vertical="center"/>
    </xf>
    <xf numFmtId="0" fontId="19" fillId="0" borderId="5" xfId="0" applyFont="1" applyBorder="1" applyAlignment="1">
      <alignment vertical="center" shrinkToFit="1"/>
    </xf>
    <xf numFmtId="0" fontId="19" fillId="0" borderId="5" xfId="0" applyFont="1" applyBorder="1" applyAlignment="1">
      <alignment horizontal="center" vertical="center" shrinkToFit="1"/>
    </xf>
    <xf numFmtId="0" fontId="19" fillId="0" borderId="5" xfId="0" applyFont="1" applyBorder="1" applyAlignment="1">
      <alignment horizontal="center" vertical="center"/>
    </xf>
    <xf numFmtId="0" fontId="19" fillId="0" borderId="4" xfId="0" applyFont="1" applyBorder="1" applyAlignment="1">
      <alignment horizontal="center" vertical="center"/>
    </xf>
    <xf numFmtId="176" fontId="19" fillId="3" borderId="12" xfId="0" applyNumberFormat="1" applyFont="1" applyFill="1" applyBorder="1" applyAlignment="1">
      <alignment horizontal="center" vertical="center"/>
    </xf>
    <xf numFmtId="176" fontId="19" fillId="3" borderId="41" xfId="0" applyNumberFormat="1" applyFont="1" applyFill="1" applyBorder="1" applyAlignment="1">
      <alignment horizontal="center" vertical="center"/>
    </xf>
    <xf numFmtId="2" fontId="19" fillId="3" borderId="41" xfId="0" applyNumberFormat="1" applyFont="1" applyFill="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12" xfId="0" applyFont="1" applyBorder="1" applyAlignment="1">
      <alignment horizontal="center" vertical="center"/>
    </xf>
    <xf numFmtId="38" fontId="19" fillId="0" borderId="42" xfId="2" applyFont="1" applyBorder="1" applyAlignment="1" applyProtection="1">
      <alignment vertical="center"/>
    </xf>
    <xf numFmtId="38" fontId="19" fillId="0" borderId="43" xfId="2" applyFont="1" applyBorder="1" applyAlignment="1" applyProtection="1">
      <alignment vertical="center"/>
    </xf>
    <xf numFmtId="0" fontId="19" fillId="0" borderId="41" xfId="0" applyFont="1" applyBorder="1" applyAlignment="1">
      <alignment horizontal="center" vertical="center"/>
    </xf>
    <xf numFmtId="0" fontId="19" fillId="0" borderId="89" xfId="0" applyFont="1" applyBorder="1" applyAlignment="1">
      <alignment horizontal="center" vertical="center"/>
    </xf>
    <xf numFmtId="0" fontId="19" fillId="0" borderId="10"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38" fontId="19" fillId="0" borderId="10" xfId="2" applyFont="1" applyBorder="1" applyAlignment="1" applyProtection="1">
      <alignment vertical="center"/>
      <protection locked="0"/>
    </xf>
    <xf numFmtId="38" fontId="19" fillId="0" borderId="14" xfId="2" applyFont="1" applyBorder="1" applyAlignment="1" applyProtection="1">
      <alignment vertical="center"/>
      <protection locked="0"/>
    </xf>
    <xf numFmtId="0" fontId="19" fillId="0" borderId="29"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87"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31" xfId="0" applyFont="1" applyBorder="1" applyAlignment="1" applyProtection="1">
      <alignment horizontal="left" vertical="center" wrapText="1"/>
      <protection locked="0"/>
    </xf>
    <xf numFmtId="0" fontId="19" fillId="0" borderId="32" xfId="0" applyFont="1" applyBorder="1" applyAlignment="1" applyProtection="1">
      <alignment horizontal="left" vertical="center" wrapText="1"/>
      <protection locked="0"/>
    </xf>
    <xf numFmtId="0" fontId="19" fillId="0" borderId="88"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176" fontId="19" fillId="3" borderId="87" xfId="0" applyNumberFormat="1" applyFont="1" applyFill="1" applyBorder="1" applyAlignment="1">
      <alignment horizontal="center" vertical="center"/>
    </xf>
    <xf numFmtId="176" fontId="19" fillId="3" borderId="35" xfId="0" applyNumberFormat="1" applyFont="1" applyFill="1" applyBorder="1" applyAlignment="1">
      <alignment horizontal="center" vertical="center"/>
    </xf>
    <xf numFmtId="2" fontId="19" fillId="3" borderId="35" xfId="0" applyNumberFormat="1" applyFont="1" applyFill="1" applyBorder="1" applyAlignment="1">
      <alignment horizontal="center" vertical="center"/>
    </xf>
    <xf numFmtId="2" fontId="19" fillId="3" borderId="92" xfId="0" applyNumberFormat="1" applyFont="1" applyFill="1" applyBorder="1" applyAlignment="1">
      <alignment horizontal="center" vertical="center"/>
    </xf>
    <xf numFmtId="2" fontId="19" fillId="3" borderId="46" xfId="0" applyNumberFormat="1" applyFont="1" applyFill="1" applyBorder="1" applyAlignment="1">
      <alignment horizontal="center" vertical="center"/>
    </xf>
    <xf numFmtId="0" fontId="19" fillId="3" borderId="93" xfId="0" applyFont="1" applyFill="1" applyBorder="1" applyAlignment="1">
      <alignment horizontal="center" vertical="center"/>
    </xf>
    <xf numFmtId="0" fontId="19" fillId="3" borderId="94" xfId="0" applyFont="1" applyFill="1" applyBorder="1" applyAlignment="1">
      <alignment horizontal="center" vertical="center"/>
    </xf>
    <xf numFmtId="0" fontId="19" fillId="3" borderId="92" xfId="0" applyFont="1" applyFill="1" applyBorder="1" applyAlignment="1">
      <alignment horizontal="center" vertical="center"/>
    </xf>
    <xf numFmtId="176" fontId="19" fillId="3" borderId="91" xfId="0" applyNumberFormat="1" applyFont="1" applyFill="1" applyBorder="1" applyAlignment="1">
      <alignment horizontal="center" vertical="center" shrinkToFit="1"/>
    </xf>
    <xf numFmtId="0" fontId="19" fillId="3" borderId="92" xfId="0" applyFont="1" applyFill="1" applyBorder="1" applyAlignment="1">
      <alignment horizontal="center" vertical="center" shrinkToFit="1"/>
    </xf>
    <xf numFmtId="0" fontId="19" fillId="3" borderId="48" xfId="0" applyFont="1" applyFill="1" applyBorder="1" applyAlignment="1">
      <alignment horizontal="center" vertical="center"/>
    </xf>
    <xf numFmtId="0" fontId="19" fillId="3" borderId="49" xfId="0" applyFont="1" applyFill="1" applyBorder="1" applyAlignment="1">
      <alignment horizontal="center" vertical="center"/>
    </xf>
    <xf numFmtId="176" fontId="21" fillId="3" borderId="100" xfId="0" applyNumberFormat="1" applyFont="1" applyFill="1" applyBorder="1" applyAlignment="1">
      <alignment horizontal="center" vertical="center"/>
    </xf>
    <xf numFmtId="0" fontId="21" fillId="3" borderId="49" xfId="0" applyFont="1" applyFill="1" applyBorder="1" applyAlignment="1">
      <alignment horizontal="center" vertical="center"/>
    </xf>
    <xf numFmtId="0" fontId="21" fillId="3" borderId="101" xfId="0" applyFont="1" applyFill="1" applyBorder="1" applyAlignment="1">
      <alignment horizontal="center" vertical="center"/>
    </xf>
    <xf numFmtId="0" fontId="19" fillId="0" borderId="61" xfId="0" applyFont="1" applyBorder="1" applyAlignment="1">
      <alignment vertical="center" textRotation="255"/>
    </xf>
    <xf numFmtId="0" fontId="20" fillId="0" borderId="63" xfId="0" applyFont="1" applyBorder="1" applyAlignment="1">
      <alignment vertical="center" textRotation="255"/>
    </xf>
    <xf numFmtId="0" fontId="20" fillId="0" borderId="65" xfId="0" applyFont="1" applyBorder="1" applyAlignment="1">
      <alignment vertical="center" textRotation="255"/>
    </xf>
    <xf numFmtId="0" fontId="14" fillId="0" borderId="45" xfId="0" applyFont="1" applyBorder="1" applyAlignment="1">
      <alignment vertical="center" wrapText="1" shrinkToFit="1"/>
    </xf>
    <xf numFmtId="0" fontId="14" fillId="0" borderId="2" xfId="0" applyFont="1" applyBorder="1" applyAlignment="1">
      <alignment vertical="center" wrapText="1" shrinkToFit="1"/>
    </xf>
    <xf numFmtId="0" fontId="14" fillId="0" borderId="62" xfId="0" applyFont="1" applyBorder="1" applyAlignment="1">
      <alignment vertical="center" wrapText="1" shrinkToFit="1"/>
    </xf>
    <xf numFmtId="0" fontId="14" fillId="0" borderId="30" xfId="0" applyFont="1" applyBorder="1" applyAlignment="1">
      <alignment vertical="center" wrapText="1"/>
    </xf>
    <xf numFmtId="0" fontId="14" fillId="0" borderId="0" xfId="0" applyFont="1" applyAlignment="1">
      <alignment vertical="center" wrapText="1"/>
    </xf>
    <xf numFmtId="0" fontId="14" fillId="0" borderId="64" xfId="0" applyFont="1" applyBorder="1" applyAlignment="1">
      <alignment vertical="center" wrapText="1"/>
    </xf>
    <xf numFmtId="0" fontId="19" fillId="3" borderId="24" xfId="0" applyFont="1" applyFill="1" applyBorder="1" applyAlignment="1">
      <alignment horizontal="center" vertical="center" textRotation="255"/>
    </xf>
    <xf numFmtId="0" fontId="19" fillId="3" borderId="3" xfId="0" applyFont="1" applyFill="1" applyBorder="1" applyAlignment="1">
      <alignment horizontal="center" vertical="center" textRotation="255"/>
    </xf>
    <xf numFmtId="0" fontId="19" fillId="3" borderId="6" xfId="0" applyFont="1" applyFill="1" applyBorder="1" applyAlignment="1">
      <alignment horizontal="center" vertical="center" textRotation="255"/>
    </xf>
    <xf numFmtId="0" fontId="19" fillId="3" borderId="13" xfId="0" applyFont="1" applyFill="1" applyBorder="1" applyAlignment="1">
      <alignment horizontal="center" vertical="center"/>
    </xf>
    <xf numFmtId="0" fontId="19" fillId="3" borderId="91" xfId="0" applyFont="1" applyFill="1" applyBorder="1" applyAlignment="1">
      <alignment horizontal="center" vertical="center"/>
    </xf>
    <xf numFmtId="176" fontId="19" fillId="3" borderId="92" xfId="0" applyNumberFormat="1" applyFont="1" applyFill="1" applyBorder="1" applyAlignment="1">
      <alignment horizontal="center" vertical="center"/>
    </xf>
    <xf numFmtId="176" fontId="19" fillId="3" borderId="46" xfId="0" applyNumberFormat="1" applyFont="1" applyFill="1" applyBorder="1" applyAlignment="1">
      <alignment horizontal="center" vertical="center"/>
    </xf>
    <xf numFmtId="0" fontId="19" fillId="3" borderId="5" xfId="1" applyFont="1" applyFill="1" applyBorder="1" applyAlignment="1">
      <alignment horizontal="center" vertical="center"/>
    </xf>
    <xf numFmtId="0" fontId="19" fillId="3" borderId="25" xfId="1" applyFont="1" applyFill="1" applyBorder="1" applyAlignment="1">
      <alignment vertical="center"/>
    </xf>
    <xf numFmtId="0" fontId="19" fillId="3" borderId="82" xfId="1" applyFont="1" applyFill="1" applyBorder="1" applyAlignment="1">
      <alignment vertical="center"/>
    </xf>
    <xf numFmtId="0" fontId="19" fillId="0" borderId="44" xfId="1" applyFont="1" applyBorder="1" applyAlignment="1">
      <alignment horizontal="center" vertical="center"/>
    </xf>
    <xf numFmtId="0" fontId="19" fillId="0" borderId="3" xfId="1" applyFont="1" applyBorder="1" applyAlignment="1">
      <alignment horizontal="center" vertical="center"/>
    </xf>
    <xf numFmtId="0" fontId="19" fillId="0" borderId="13"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9" fillId="0" borderId="24" xfId="1" applyFont="1" applyBorder="1" applyAlignment="1">
      <alignment horizontal="center" vertical="center"/>
    </xf>
    <xf numFmtId="0" fontId="19" fillId="0" borderId="40" xfId="1" applyFont="1" applyBorder="1" applyAlignment="1">
      <alignment horizontal="center" vertical="center"/>
    </xf>
    <xf numFmtId="0" fontId="19" fillId="3" borderId="24" xfId="1" applyFont="1" applyFill="1" applyBorder="1" applyAlignment="1">
      <alignment vertical="center" textRotation="255"/>
    </xf>
    <xf numFmtId="0" fontId="19" fillId="3" borderId="3" xfId="1" applyFont="1" applyFill="1" applyBorder="1" applyAlignment="1">
      <alignment vertical="center" textRotation="255"/>
    </xf>
    <xf numFmtId="0" fontId="19" fillId="3" borderId="36" xfId="1" applyFont="1" applyFill="1" applyBorder="1" applyAlignment="1">
      <alignment vertical="center" textRotation="255"/>
    </xf>
    <xf numFmtId="176" fontId="15" fillId="3" borderId="80" xfId="1" applyNumberFormat="1" applyFont="1" applyFill="1" applyBorder="1" applyAlignment="1">
      <alignment horizontal="center" vertical="center"/>
    </xf>
    <xf numFmtId="176" fontId="15" fillId="3" borderId="1" xfId="1" applyNumberFormat="1" applyFont="1" applyFill="1" applyAlignment="1">
      <alignment horizontal="center" vertical="center"/>
    </xf>
    <xf numFmtId="176" fontId="15" fillId="3" borderId="64" xfId="1" applyNumberFormat="1" applyFont="1" applyFill="1" applyBorder="1" applyAlignment="1">
      <alignment horizontal="center" vertical="center"/>
    </xf>
    <xf numFmtId="176" fontId="15" fillId="3" borderId="81" xfId="1" applyNumberFormat="1" applyFont="1" applyFill="1" applyBorder="1" applyAlignment="1">
      <alignment horizontal="center" vertical="center"/>
    </xf>
    <xf numFmtId="176" fontId="15" fillId="3" borderId="23" xfId="1" applyNumberFormat="1" applyFont="1" applyFill="1" applyBorder="1" applyAlignment="1">
      <alignment horizontal="center" vertical="center"/>
    </xf>
    <xf numFmtId="176" fontId="15" fillId="3" borderId="66" xfId="1" applyNumberFormat="1" applyFont="1" applyFill="1" applyBorder="1" applyAlignment="1">
      <alignment horizontal="center" vertical="center"/>
    </xf>
    <xf numFmtId="176" fontId="15" fillId="3" borderId="74" xfId="1" applyNumberFormat="1" applyFont="1" applyFill="1" applyBorder="1" applyAlignment="1">
      <alignment horizontal="center" vertical="center"/>
    </xf>
    <xf numFmtId="176" fontId="15" fillId="3" borderId="103" xfId="1" applyNumberFormat="1" applyFont="1" applyFill="1" applyBorder="1" applyAlignment="1">
      <alignment horizontal="center" vertical="center"/>
    </xf>
    <xf numFmtId="176" fontId="15" fillId="3" borderId="67" xfId="1" applyNumberFormat="1" applyFont="1" applyFill="1" applyBorder="1" applyAlignment="1">
      <alignment horizontal="center" vertical="center"/>
    </xf>
    <xf numFmtId="176" fontId="15" fillId="3" borderId="85" xfId="1" applyNumberFormat="1" applyFont="1" applyFill="1" applyBorder="1" applyAlignment="1">
      <alignment horizontal="center" vertical="center"/>
    </xf>
    <xf numFmtId="176" fontId="15" fillId="3" borderId="53" xfId="1" applyNumberFormat="1" applyFont="1" applyFill="1" applyBorder="1" applyAlignment="1">
      <alignment horizontal="center" vertical="center"/>
    </xf>
    <xf numFmtId="176" fontId="15" fillId="3" borderId="16" xfId="1" applyNumberFormat="1" applyFont="1" applyFill="1" applyBorder="1" applyAlignment="1">
      <alignment horizontal="center" vertical="center"/>
    </xf>
    <xf numFmtId="176" fontId="15" fillId="3" borderId="54" xfId="1" applyNumberFormat="1" applyFont="1" applyFill="1" applyBorder="1" applyAlignment="1">
      <alignment horizontal="center" vertical="center"/>
    </xf>
    <xf numFmtId="176" fontId="15" fillId="3" borderId="21" xfId="1" applyNumberFormat="1" applyFont="1" applyFill="1" applyBorder="1" applyAlignment="1">
      <alignment horizontal="center" vertical="center"/>
    </xf>
    <xf numFmtId="0" fontId="19" fillId="3" borderId="37" xfId="1" applyFont="1" applyFill="1" applyBorder="1" applyAlignment="1">
      <alignment horizontal="center" vertical="center"/>
    </xf>
    <xf numFmtId="0" fontId="19" fillId="3" borderId="19" xfId="1" applyFont="1" applyFill="1" applyBorder="1" applyAlignment="1">
      <alignment horizontal="center" vertical="center"/>
    </xf>
    <xf numFmtId="0" fontId="12" fillId="3" borderId="4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1"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9" fillId="3" borderId="29" xfId="1" applyFont="1" applyFill="1" applyBorder="1" applyAlignment="1">
      <alignment horizontal="center" vertical="center" wrapText="1"/>
    </xf>
    <xf numFmtId="0" fontId="19" fillId="3" borderId="9" xfId="1" applyFont="1" applyFill="1" applyBorder="1" applyAlignment="1">
      <alignment horizontal="center" vertical="center" wrapText="1"/>
    </xf>
    <xf numFmtId="0" fontId="19" fillId="3" borderId="87" xfId="1" applyFont="1" applyFill="1" applyBorder="1" applyAlignment="1">
      <alignment horizontal="center" vertical="center" wrapText="1"/>
    </xf>
    <xf numFmtId="0" fontId="19" fillId="3" borderId="30" xfId="1" applyFont="1" applyFill="1" applyBorder="1" applyAlignment="1">
      <alignment horizontal="center" vertical="center" wrapText="1"/>
    </xf>
    <xf numFmtId="0" fontId="19" fillId="3" borderId="1" xfId="1" applyFont="1" applyFill="1" applyAlignment="1">
      <alignment horizontal="center" vertical="center" wrapText="1"/>
    </xf>
    <xf numFmtId="0" fontId="19" fillId="3" borderId="31" xfId="1" applyFont="1" applyFill="1" applyBorder="1" applyAlignment="1">
      <alignment horizontal="center" vertical="center" wrapText="1"/>
    </xf>
    <xf numFmtId="0" fontId="19" fillId="3" borderId="47" xfId="1" applyFont="1" applyFill="1" applyBorder="1" applyAlignment="1">
      <alignment horizontal="center" vertical="center" wrapText="1"/>
    </xf>
    <xf numFmtId="0" fontId="19" fillId="3" borderId="23" xfId="1" applyFont="1" applyFill="1" applyBorder="1" applyAlignment="1">
      <alignment horizontal="center" vertical="center" wrapText="1"/>
    </xf>
    <xf numFmtId="0" fontId="19" fillId="3" borderId="55" xfId="1" applyFont="1" applyFill="1" applyBorder="1" applyAlignment="1">
      <alignment horizontal="center" vertical="center" wrapText="1"/>
    </xf>
    <xf numFmtId="0" fontId="19" fillId="0" borderId="76" xfId="1" applyFont="1" applyBorder="1" applyAlignment="1" applyProtection="1">
      <alignment horizontal="center" vertical="center" shrinkToFit="1"/>
      <protection locked="0"/>
    </xf>
    <xf numFmtId="0" fontId="19" fillId="0" borderId="102" xfId="1" applyFont="1" applyBorder="1" applyAlignment="1" applyProtection="1">
      <alignment horizontal="center" vertical="center" shrinkToFit="1"/>
      <protection locked="0"/>
    </xf>
    <xf numFmtId="0" fontId="19" fillId="0" borderId="63" xfId="1" applyFont="1" applyBorder="1" applyAlignment="1">
      <alignment horizontal="center" vertical="center" textRotation="255" shrinkToFit="1"/>
    </xf>
    <xf numFmtId="0" fontId="19" fillId="0" borderId="65" xfId="1" applyFont="1" applyBorder="1" applyAlignment="1">
      <alignment horizontal="center" vertical="center" textRotation="255" shrinkToFit="1"/>
    </xf>
    <xf numFmtId="0" fontId="14" fillId="0" borderId="1" xfId="1" applyFont="1" applyAlignment="1">
      <alignment horizontal="left" vertical="center" shrinkToFit="1"/>
    </xf>
    <xf numFmtId="0" fontId="14" fillId="0" borderId="64" xfId="1" applyFont="1" applyBorder="1" applyAlignment="1">
      <alignment horizontal="left" vertical="center" shrinkToFit="1"/>
    </xf>
    <xf numFmtId="0" fontId="14" fillId="0" borderId="0" xfId="0" applyFont="1" applyAlignment="1">
      <alignment vertical="center" wrapText="1" shrinkToFit="1"/>
    </xf>
    <xf numFmtId="0" fontId="14" fillId="0" borderId="47" xfId="1" applyFont="1" applyBorder="1" applyAlignment="1">
      <alignment horizontal="left" vertical="center"/>
    </xf>
    <xf numFmtId="0" fontId="14" fillId="0" borderId="70" xfId="1" applyFont="1" applyBorder="1" applyAlignment="1">
      <alignment horizontal="left" vertical="center"/>
    </xf>
    <xf numFmtId="0" fontId="19" fillId="3" borderId="24" xfId="1" applyFont="1" applyFill="1" applyBorder="1" applyAlignment="1">
      <alignment horizontal="center" vertical="center" textRotation="255" shrinkToFit="1"/>
    </xf>
    <xf numFmtId="0" fontId="19" fillId="3" borderId="3" xfId="1" applyFont="1" applyFill="1" applyBorder="1" applyAlignment="1">
      <alignment horizontal="center" vertical="center" textRotation="255" shrinkToFit="1"/>
    </xf>
    <xf numFmtId="0" fontId="19" fillId="3" borderId="6" xfId="1" applyFont="1" applyFill="1" applyBorder="1" applyAlignment="1">
      <alignment horizontal="center" vertical="center" textRotation="255" shrinkToFit="1"/>
    </xf>
    <xf numFmtId="0" fontId="19" fillId="3" borderId="32" xfId="1" applyFont="1" applyFill="1" applyBorder="1" applyAlignment="1">
      <alignment horizontal="center" vertical="center" shrinkToFit="1"/>
    </xf>
    <xf numFmtId="0" fontId="19" fillId="3" borderId="88" xfId="1" applyFont="1" applyFill="1" applyBorder="1" applyAlignment="1">
      <alignment horizontal="center" vertical="center" shrinkToFit="1"/>
    </xf>
    <xf numFmtId="0" fontId="19" fillId="3" borderId="22" xfId="1" applyFont="1" applyFill="1" applyBorder="1" applyAlignment="1">
      <alignment horizontal="center" vertical="center" shrinkToFit="1"/>
    </xf>
    <xf numFmtId="176" fontId="19" fillId="3" borderId="10" xfId="1" applyNumberFormat="1" applyFont="1" applyFill="1" applyBorder="1" applyAlignment="1">
      <alignment horizontal="center" vertical="center" shrinkToFit="1"/>
    </xf>
    <xf numFmtId="176" fontId="19" fillId="3" borderId="109" xfId="1" applyNumberFormat="1" applyFont="1" applyFill="1" applyBorder="1" applyAlignment="1">
      <alignment horizontal="center" vertical="center" shrinkToFit="1"/>
    </xf>
    <xf numFmtId="176" fontId="19" fillId="3" borderId="29" xfId="1" applyNumberFormat="1" applyFont="1" applyFill="1" applyBorder="1" applyAlignment="1">
      <alignment horizontal="center" vertical="center" shrinkToFit="1"/>
    </xf>
    <xf numFmtId="176" fontId="19" fillId="3" borderId="9" xfId="1" applyNumberFormat="1" applyFont="1" applyFill="1" applyBorder="1" applyAlignment="1">
      <alignment horizontal="center" vertical="center" shrinkToFit="1"/>
    </xf>
    <xf numFmtId="176" fontId="19" fillId="3" borderId="87" xfId="1" applyNumberFormat="1" applyFont="1" applyFill="1" applyBorder="1" applyAlignment="1">
      <alignment horizontal="center" vertical="center" shrinkToFit="1"/>
    </xf>
    <xf numFmtId="176" fontId="19" fillId="3" borderId="47" xfId="1" applyNumberFormat="1" applyFont="1" applyFill="1" applyBorder="1" applyAlignment="1">
      <alignment horizontal="center" vertical="center" shrinkToFit="1"/>
    </xf>
    <xf numFmtId="176" fontId="19" fillId="3" borderId="23" xfId="1" applyNumberFormat="1" applyFont="1" applyFill="1" applyBorder="1" applyAlignment="1">
      <alignment horizontal="center" vertical="center" shrinkToFit="1"/>
    </xf>
    <xf numFmtId="176" fontId="19" fillId="3" borderId="55" xfId="1" applyNumberFormat="1" applyFont="1" applyFill="1" applyBorder="1" applyAlignment="1">
      <alignment horizontal="center" vertical="center" shrinkToFit="1"/>
    </xf>
    <xf numFmtId="176" fontId="19" fillId="3" borderId="104" xfId="1" applyNumberFormat="1" applyFont="1" applyFill="1" applyBorder="1" applyAlignment="1">
      <alignment horizontal="center" vertical="center" shrinkToFit="1"/>
    </xf>
    <xf numFmtId="176" fontId="19" fillId="3" borderId="105" xfId="1" applyNumberFormat="1" applyFont="1" applyFill="1" applyBorder="1" applyAlignment="1">
      <alignment horizontal="center" vertical="center" shrinkToFit="1"/>
    </xf>
    <xf numFmtId="176" fontId="19" fillId="3" borderId="11" xfId="1" applyNumberFormat="1" applyFont="1" applyFill="1" applyBorder="1" applyAlignment="1">
      <alignment horizontal="center" vertical="center" shrinkToFit="1"/>
    </xf>
    <xf numFmtId="0" fontId="19" fillId="0" borderId="26" xfId="1" applyFont="1" applyBorder="1" applyAlignment="1" applyProtection="1">
      <alignment horizontal="center" vertical="center" shrinkToFit="1"/>
      <protection locked="0"/>
    </xf>
    <xf numFmtId="0" fontId="19" fillId="0" borderId="86" xfId="1" applyFont="1" applyBorder="1" applyAlignment="1" applyProtection="1">
      <alignment horizontal="center" vertical="center" shrinkToFit="1"/>
      <protection locked="0"/>
    </xf>
    <xf numFmtId="0" fontId="12" fillId="3" borderId="37" xfId="0" applyFont="1" applyFill="1" applyBorder="1" applyAlignment="1">
      <alignment horizontal="center" vertical="center" shrinkToFit="1"/>
    </xf>
    <xf numFmtId="0" fontId="12" fillId="3" borderId="19" xfId="0" applyFont="1" applyFill="1" applyBorder="1" applyAlignment="1">
      <alignment horizontal="center" vertical="center" shrinkToFit="1"/>
    </xf>
    <xf numFmtId="0" fontId="12" fillId="3" borderId="20"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12" fillId="3" borderId="56" xfId="0" applyFont="1" applyFill="1" applyBorder="1" applyAlignment="1">
      <alignment horizontal="center" vertical="center" shrinkToFit="1"/>
    </xf>
    <xf numFmtId="0" fontId="19" fillId="0" borderId="1" xfId="1" applyFont="1" applyAlignment="1" applyProtection="1">
      <alignment horizontal="center" vertical="center" shrinkToFit="1"/>
      <protection locked="0"/>
    </xf>
    <xf numFmtId="0" fontId="19" fillId="0" borderId="64" xfId="1" applyFont="1" applyBorder="1" applyAlignment="1" applyProtection="1">
      <alignment horizontal="center" vertical="center" shrinkToFit="1"/>
      <protection locked="0"/>
    </xf>
    <xf numFmtId="0" fontId="19" fillId="3" borderId="52" xfId="1" applyFont="1" applyFill="1" applyBorder="1" applyAlignment="1">
      <alignment horizontal="left" vertical="center"/>
    </xf>
    <xf numFmtId="0" fontId="19" fillId="3" borderId="15" xfId="1" applyFont="1" applyFill="1" applyBorder="1" applyAlignment="1">
      <alignment horizontal="left" vertical="center"/>
    </xf>
    <xf numFmtId="0" fontId="19" fillId="3" borderId="50" xfId="1" applyFont="1" applyFill="1" applyBorder="1" applyAlignment="1">
      <alignment horizontal="left" vertical="center"/>
    </xf>
    <xf numFmtId="0" fontId="19" fillId="3" borderId="52" xfId="1" applyFont="1" applyFill="1" applyBorder="1" applyAlignment="1">
      <alignment horizontal="center" vertical="center"/>
    </xf>
    <xf numFmtId="0" fontId="19" fillId="3" borderId="50" xfId="1" applyFont="1" applyFill="1" applyBorder="1" applyAlignment="1">
      <alignment horizontal="center" vertical="center"/>
    </xf>
    <xf numFmtId="0" fontId="19" fillId="0" borderId="51" xfId="1" applyFont="1" applyBorder="1" applyAlignment="1" applyProtection="1">
      <alignment horizontal="left" vertical="center"/>
      <protection locked="0"/>
    </xf>
    <xf numFmtId="0" fontId="19" fillId="0" borderId="15" xfId="1" applyFont="1" applyBorder="1" applyAlignment="1" applyProtection="1">
      <alignment horizontal="left" vertical="center"/>
      <protection locked="0"/>
    </xf>
    <xf numFmtId="0" fontId="19" fillId="0" borderId="17" xfId="1" applyFont="1" applyBorder="1" applyAlignment="1" applyProtection="1">
      <alignment horizontal="left" vertical="center"/>
      <protection locked="0"/>
    </xf>
    <xf numFmtId="0" fontId="19" fillId="0" borderId="27" xfId="1" applyFont="1" applyBorder="1" applyAlignment="1" applyProtection="1">
      <alignment horizontal="left" vertical="center"/>
      <protection locked="0"/>
    </xf>
    <xf numFmtId="0" fontId="19" fillId="3" borderId="75" xfId="1" applyFont="1" applyFill="1" applyBorder="1" applyAlignment="1">
      <alignment horizontal="center" vertical="center"/>
    </xf>
    <xf numFmtId="0" fontId="19" fillId="3" borderId="76" xfId="1" applyFont="1" applyFill="1" applyBorder="1" applyAlignment="1">
      <alignment horizontal="center" vertical="center"/>
    </xf>
    <xf numFmtId="0" fontId="19" fillId="3" borderId="102" xfId="1" applyFont="1" applyFill="1" applyBorder="1" applyAlignment="1">
      <alignment horizontal="center" vertical="center"/>
    </xf>
    <xf numFmtId="0" fontId="19" fillId="0" borderId="53" xfId="1" applyFont="1" applyBorder="1" applyAlignment="1" applyProtection="1">
      <alignment horizontal="left" vertical="center"/>
      <protection locked="0"/>
    </xf>
    <xf numFmtId="0" fontId="19" fillId="0" borderId="16" xfId="1" applyFont="1" applyBorder="1" applyAlignment="1" applyProtection="1">
      <alignment horizontal="left" vertical="center"/>
      <protection locked="0"/>
    </xf>
    <xf numFmtId="0" fontId="19" fillId="0" borderId="53" xfId="1" applyFont="1" applyBorder="1" applyAlignment="1">
      <alignment horizontal="left" vertical="center"/>
    </xf>
    <xf numFmtId="0" fontId="19" fillId="0" borderId="16" xfId="1" applyFont="1" applyBorder="1" applyAlignment="1">
      <alignment horizontal="left" vertical="center"/>
    </xf>
    <xf numFmtId="0" fontId="19" fillId="0" borderId="75" xfId="1" applyFont="1" applyBorder="1" applyAlignment="1">
      <alignment horizontal="left" vertical="center"/>
    </xf>
    <xf numFmtId="0" fontId="19" fillId="0" borderId="76" xfId="1" applyFont="1" applyBorder="1" applyAlignment="1">
      <alignment horizontal="left" vertical="center"/>
    </xf>
    <xf numFmtId="0" fontId="19" fillId="0" borderId="2" xfId="1" applyFont="1" applyBorder="1" applyAlignment="1" applyProtection="1">
      <alignment horizontal="center" vertical="center"/>
      <protection locked="0"/>
    </xf>
    <xf numFmtId="0" fontId="19" fillId="0" borderId="16" xfId="1" applyFont="1" applyBorder="1" applyAlignment="1" applyProtection="1">
      <alignment horizontal="center" vertical="center"/>
      <protection locked="0"/>
    </xf>
    <xf numFmtId="2" fontId="19" fillId="3" borderId="10" xfId="0" applyNumberFormat="1" applyFont="1" applyFill="1" applyBorder="1" applyAlignment="1">
      <alignment horizontal="center" vertical="center"/>
    </xf>
    <xf numFmtId="2" fontId="19" fillId="3" borderId="14" xfId="0" applyNumberFormat="1" applyFont="1" applyFill="1" applyBorder="1" applyAlignment="1">
      <alignment horizontal="center" vertical="center"/>
    </xf>
    <xf numFmtId="0" fontId="12" fillId="3" borderId="48" xfId="0" applyFont="1" applyFill="1" applyBorder="1" applyAlignment="1">
      <alignment horizontal="center" vertical="center" shrinkToFit="1"/>
    </xf>
    <xf numFmtId="0" fontId="12" fillId="3" borderId="49" xfId="0" applyFont="1" applyFill="1" applyBorder="1" applyAlignment="1">
      <alignment horizontal="center" vertical="center" shrinkToFit="1"/>
    </xf>
    <xf numFmtId="0" fontId="12" fillId="3" borderId="101" xfId="0" applyFont="1" applyFill="1" applyBorder="1" applyAlignment="1">
      <alignment horizontal="center" vertical="center" shrinkToFit="1"/>
    </xf>
    <xf numFmtId="0" fontId="19" fillId="0" borderId="22" xfId="0" applyFont="1" applyBorder="1" applyAlignment="1">
      <alignment horizontal="center" vertical="center" wrapText="1"/>
    </xf>
    <xf numFmtId="0" fontId="19" fillId="0" borderId="34" xfId="0" applyFont="1" applyBorder="1" applyAlignment="1">
      <alignment horizontal="center" vertical="center"/>
    </xf>
    <xf numFmtId="0" fontId="19" fillId="0" borderId="32"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13" xfId="0" applyFont="1" applyBorder="1">
      <alignment vertical="center"/>
    </xf>
    <xf numFmtId="0" fontId="19" fillId="0" borderId="37"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0" xfId="0" applyFont="1" applyBorder="1" applyAlignment="1" applyProtection="1">
      <alignment horizontal="left" vertical="center"/>
      <protection locked="0"/>
    </xf>
    <xf numFmtId="0" fontId="19" fillId="0" borderId="14"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10"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58" xfId="0" applyFont="1" applyBorder="1" applyAlignment="1" applyProtection="1">
      <alignment horizontal="center" vertical="center"/>
      <protection locked="0"/>
    </xf>
    <xf numFmtId="0" fontId="19" fillId="0" borderId="5" xfId="0" applyFont="1" applyBorder="1">
      <alignment vertical="center"/>
    </xf>
    <xf numFmtId="0" fontId="19" fillId="0" borderId="10" xfId="0" applyFont="1" applyBorder="1" applyAlignment="1">
      <alignment horizontal="center" vertical="center"/>
    </xf>
    <xf numFmtId="0" fontId="19" fillId="0" borderId="14"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116" xfId="0" applyFont="1" applyBorder="1" applyAlignment="1" applyProtection="1">
      <alignment horizontal="left" vertical="center"/>
      <protection locked="0"/>
    </xf>
    <xf numFmtId="0" fontId="19" fillId="0" borderId="117" xfId="0" applyFont="1" applyBorder="1" applyAlignment="1" applyProtection="1">
      <alignment horizontal="left" vertical="center"/>
      <protection locked="0"/>
    </xf>
    <xf numFmtId="0" fontId="19" fillId="0" borderId="118" xfId="0" applyFont="1" applyBorder="1" applyAlignment="1" applyProtection="1">
      <alignment horizontal="left" vertical="center"/>
      <protection locked="0"/>
    </xf>
    <xf numFmtId="0" fontId="19" fillId="0" borderId="37"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2" fontId="19" fillId="3" borderId="42" xfId="0" applyNumberFormat="1" applyFont="1" applyFill="1" applyBorder="1" applyAlignment="1">
      <alignment horizontal="center" vertical="center"/>
    </xf>
    <xf numFmtId="2" fontId="19" fillId="3" borderId="43" xfId="0" applyNumberFormat="1" applyFont="1" applyFill="1" applyBorder="1" applyAlignment="1">
      <alignment horizontal="center" vertical="center"/>
    </xf>
    <xf numFmtId="2" fontId="19" fillId="3" borderId="12" xfId="0" applyNumberFormat="1" applyFont="1" applyFill="1" applyBorder="1" applyAlignment="1">
      <alignment horizontal="center" vertical="center"/>
    </xf>
    <xf numFmtId="0" fontId="19" fillId="0" borderId="5" xfId="0" applyFont="1" applyBorder="1" applyAlignment="1" applyProtection="1">
      <alignment horizontal="center" vertical="center" shrinkToFit="1"/>
      <protection locked="0"/>
    </xf>
    <xf numFmtId="0" fontId="19" fillId="0" borderId="5"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5" xfId="0" applyFont="1" applyBorder="1" applyAlignment="1" applyProtection="1">
      <alignment horizontal="right" vertical="center" shrinkToFit="1"/>
      <protection locked="0"/>
    </xf>
    <xf numFmtId="0" fontId="19" fillId="0" borderId="36" xfId="1" applyFont="1" applyBorder="1" applyAlignment="1">
      <alignment horizontal="center" vertical="center"/>
    </xf>
    <xf numFmtId="0" fontId="19" fillId="0" borderId="32" xfId="0" applyFont="1" applyBorder="1" applyAlignment="1" applyProtection="1">
      <alignment horizontal="left" vertical="center"/>
      <protection locked="0"/>
    </xf>
    <xf numFmtId="0" fontId="19" fillId="0" borderId="88"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19" fillId="0" borderId="32" xfId="0" applyFont="1" applyBorder="1" applyAlignment="1" applyProtection="1">
      <alignment horizontal="center" vertical="center"/>
      <protection locked="0"/>
    </xf>
    <xf numFmtId="0" fontId="19" fillId="0" borderId="88" xfId="0" applyFont="1" applyBorder="1" applyAlignment="1" applyProtection="1">
      <alignment horizontal="center" vertical="center"/>
      <protection locked="0"/>
    </xf>
    <xf numFmtId="0" fontId="19" fillId="0" borderId="121" xfId="0" applyFont="1" applyBorder="1" applyAlignment="1" applyProtection="1">
      <alignment horizontal="center" vertical="center"/>
      <protection locked="0"/>
    </xf>
    <xf numFmtId="177" fontId="19" fillId="3" borderId="106" xfId="2" applyNumberFormat="1" applyFont="1" applyFill="1" applyBorder="1" applyAlignment="1" applyProtection="1">
      <alignment horizontal="center" vertical="center"/>
    </xf>
    <xf numFmtId="177" fontId="19" fillId="3" borderId="9" xfId="2" applyNumberFormat="1" applyFont="1" applyFill="1" applyBorder="1" applyAlignment="1" applyProtection="1">
      <alignment horizontal="center" vertical="center"/>
    </xf>
    <xf numFmtId="177" fontId="19" fillId="3" borderId="58" xfId="2" applyNumberFormat="1" applyFont="1" applyFill="1" applyBorder="1" applyAlignment="1" applyProtection="1">
      <alignment horizontal="center" vertical="center"/>
    </xf>
    <xf numFmtId="177" fontId="19" fillId="3" borderId="107" xfId="2" applyNumberFormat="1" applyFont="1" applyFill="1" applyBorder="1" applyAlignment="1" applyProtection="1">
      <alignment horizontal="center" vertical="center"/>
    </xf>
    <xf numFmtId="177" fontId="19" fillId="3" borderId="1" xfId="2" applyNumberFormat="1" applyFont="1" applyFill="1" applyBorder="1" applyAlignment="1" applyProtection="1">
      <alignment horizontal="center" vertical="center"/>
    </xf>
    <xf numFmtId="177" fontId="19" fillId="3" borderId="64" xfId="2" applyNumberFormat="1" applyFont="1" applyFill="1" applyBorder="1" applyAlignment="1" applyProtection="1">
      <alignment horizontal="center" vertical="center"/>
    </xf>
    <xf numFmtId="177" fontId="19" fillId="3" borderId="108" xfId="2" applyNumberFormat="1" applyFont="1" applyFill="1" applyBorder="1" applyAlignment="1" applyProtection="1">
      <alignment horizontal="center" vertical="center"/>
    </xf>
    <xf numFmtId="177" fontId="19" fillId="3" borderId="23" xfId="2" applyNumberFormat="1" applyFont="1" applyFill="1" applyBorder="1" applyAlignment="1" applyProtection="1">
      <alignment horizontal="center" vertical="center"/>
    </xf>
    <xf numFmtId="177" fontId="19" fillId="3" borderId="66" xfId="2" applyNumberFormat="1" applyFont="1" applyFill="1" applyBorder="1" applyAlignment="1" applyProtection="1">
      <alignment horizontal="center" vertical="center"/>
    </xf>
    <xf numFmtId="0" fontId="19" fillId="3" borderId="110" xfId="1" applyFont="1" applyFill="1" applyBorder="1" applyAlignment="1">
      <alignment horizontal="center" vertical="center" shrinkToFit="1"/>
    </xf>
    <xf numFmtId="0" fontId="19" fillId="3" borderId="19" xfId="1" applyFont="1" applyFill="1" applyBorder="1" applyAlignment="1">
      <alignment horizontal="center" vertical="center" shrinkToFit="1"/>
    </xf>
    <xf numFmtId="0" fontId="19" fillId="3" borderId="20" xfId="1" applyFont="1" applyFill="1" applyBorder="1" applyAlignment="1">
      <alignment horizontal="center" vertical="center" shrinkToFit="1"/>
    </xf>
    <xf numFmtId="2" fontId="19" fillId="3" borderId="29" xfId="0" applyNumberFormat="1" applyFont="1" applyFill="1" applyBorder="1" applyAlignment="1">
      <alignment horizontal="center" vertical="center"/>
    </xf>
    <xf numFmtId="2" fontId="19" fillId="3" borderId="9" xfId="0" applyNumberFormat="1" applyFont="1" applyFill="1" applyBorder="1" applyAlignment="1">
      <alignment horizontal="center" vertical="center"/>
    </xf>
    <xf numFmtId="2" fontId="19" fillId="3" borderId="87" xfId="0" applyNumberFormat="1" applyFont="1" applyFill="1" applyBorder="1" applyAlignment="1">
      <alignment horizontal="center" vertical="center"/>
    </xf>
    <xf numFmtId="0" fontId="19" fillId="0" borderId="7"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112" xfId="0" applyFont="1" applyBorder="1" applyAlignment="1" applyProtection="1">
      <alignment horizontal="center" vertical="center"/>
      <protection locked="0"/>
    </xf>
    <xf numFmtId="38" fontId="19" fillId="0" borderId="29" xfId="2" applyFont="1" applyBorder="1" applyAlignment="1" applyProtection="1">
      <alignment vertical="center"/>
      <protection locked="0"/>
    </xf>
    <xf numFmtId="38" fontId="19" fillId="0" borderId="9" xfId="2" applyFont="1" applyBorder="1" applyAlignment="1" applyProtection="1">
      <alignment vertical="center"/>
      <protection locked="0"/>
    </xf>
    <xf numFmtId="0" fontId="19" fillId="3" borderId="37" xfId="1" applyFont="1" applyFill="1" applyBorder="1" applyAlignment="1">
      <alignment horizontal="center" vertical="center" shrinkToFit="1"/>
    </xf>
    <xf numFmtId="0" fontId="19" fillId="3" borderId="38" xfId="1" applyFont="1" applyFill="1" applyBorder="1" applyAlignment="1">
      <alignment horizontal="center" vertical="center" shrinkToFit="1"/>
    </xf>
    <xf numFmtId="0" fontId="19" fillId="3" borderId="111" xfId="1" applyFont="1" applyFill="1" applyBorder="1" applyAlignment="1">
      <alignment horizontal="center" vertical="center" shrinkToFit="1"/>
    </xf>
    <xf numFmtId="0" fontId="19" fillId="0" borderId="13" xfId="0" applyFont="1" applyBorder="1" applyAlignment="1" applyProtection="1">
      <alignment horizontal="right" vertical="center" shrinkToFit="1"/>
      <protection locked="0"/>
    </xf>
    <xf numFmtId="0" fontId="19" fillId="3" borderId="77" xfId="1" applyFont="1" applyFill="1" applyBorder="1" applyAlignment="1">
      <alignment horizontal="center" vertical="center"/>
    </xf>
    <xf numFmtId="0" fontId="19" fillId="3" borderId="2" xfId="1" applyFont="1" applyFill="1" applyBorder="1" applyAlignment="1">
      <alignment horizontal="center" vertical="center"/>
    </xf>
    <xf numFmtId="0" fontId="19" fillId="3" borderId="62" xfId="1" applyFont="1" applyFill="1" applyBorder="1" applyAlignment="1">
      <alignment horizontal="center" vertical="center"/>
    </xf>
    <xf numFmtId="176" fontId="15" fillId="3" borderId="68" xfId="1" applyNumberFormat="1" applyFont="1" applyFill="1" applyBorder="1" applyAlignment="1">
      <alignment horizontal="center" vertical="center"/>
    </xf>
    <xf numFmtId="176" fontId="15" fillId="3" borderId="78" xfId="1" applyNumberFormat="1" applyFont="1" applyFill="1" applyBorder="1" applyAlignment="1">
      <alignment horizontal="center" vertical="center"/>
    </xf>
    <xf numFmtId="176" fontId="15" fillId="3" borderId="79" xfId="1" applyNumberFormat="1" applyFont="1" applyFill="1" applyBorder="1" applyAlignment="1">
      <alignment horizontal="center" vertical="center"/>
    </xf>
    <xf numFmtId="176" fontId="15" fillId="3" borderId="83" xfId="1" applyNumberFormat="1" applyFont="1" applyFill="1" applyBorder="1" applyAlignment="1">
      <alignment horizontal="center" vertical="center"/>
    </xf>
    <xf numFmtId="176" fontId="15" fillId="3" borderId="84" xfId="1"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4" fillId="0" borderId="1" xfId="1" applyFont="1" applyAlignment="1">
      <alignment horizontal="left" vertical="center" wrapText="1"/>
    </xf>
    <xf numFmtId="0" fontId="14" fillId="0" borderId="1" xfId="1" applyFont="1" applyAlignment="1">
      <alignment horizontal="left" vertical="center"/>
    </xf>
    <xf numFmtId="0" fontId="14" fillId="0" borderId="64" xfId="1" applyFont="1" applyBorder="1" applyAlignment="1">
      <alignment horizontal="left" vertical="center"/>
    </xf>
    <xf numFmtId="0" fontId="19" fillId="0" borderId="10"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shrinkToFit="1"/>
      <protection locked="0"/>
    </xf>
    <xf numFmtId="0" fontId="19" fillId="0" borderId="11" xfId="0" applyFont="1" applyBorder="1" applyAlignment="1" applyProtection="1">
      <alignment horizontal="left" vertical="center" shrinkToFit="1"/>
      <protection locked="0"/>
    </xf>
    <xf numFmtId="0" fontId="19" fillId="0" borderId="116" xfId="0" applyFont="1" applyBorder="1" applyAlignment="1" applyProtection="1">
      <alignment horizontal="left" vertical="center" shrinkToFit="1"/>
      <protection locked="0"/>
    </xf>
    <xf numFmtId="0" fontId="19" fillId="0" borderId="117" xfId="0" applyFont="1" applyBorder="1" applyAlignment="1" applyProtection="1">
      <alignment horizontal="left" vertical="center" shrinkToFit="1"/>
      <protection locked="0"/>
    </xf>
    <xf numFmtId="0" fontId="19" fillId="0" borderId="118" xfId="0" applyFont="1" applyBorder="1" applyAlignment="1" applyProtection="1">
      <alignment horizontal="left" vertical="center" shrinkToFit="1"/>
      <protection locked="0"/>
    </xf>
    <xf numFmtId="0" fontId="19" fillId="0" borderId="35" xfId="0" applyFont="1" applyBorder="1" applyAlignment="1" applyProtection="1">
      <alignment horizontal="center" vertical="center" shrinkToFit="1"/>
      <protection locked="0"/>
    </xf>
    <xf numFmtId="0" fontId="19" fillId="0" borderId="9" xfId="0" applyFont="1" applyBorder="1" applyAlignment="1" applyProtection="1">
      <alignment horizontal="center" vertical="center" shrinkToFit="1"/>
      <protection locked="0"/>
    </xf>
    <xf numFmtId="0" fontId="19" fillId="0" borderId="87" xfId="0" applyFont="1" applyBorder="1" applyAlignment="1" applyProtection="1">
      <alignment horizontal="center" vertical="center" shrinkToFit="1"/>
      <protection locked="0"/>
    </xf>
    <xf numFmtId="0" fontId="19" fillId="3" borderId="112" xfId="0" applyFont="1" applyFill="1" applyBorder="1" applyAlignment="1">
      <alignment horizontal="center" vertical="center"/>
    </xf>
    <xf numFmtId="0" fontId="19" fillId="0" borderId="45" xfId="0" applyFont="1" applyBorder="1" applyAlignment="1">
      <alignment horizontal="left" vertical="center" wrapText="1"/>
    </xf>
    <xf numFmtId="0" fontId="19" fillId="0" borderId="2" xfId="0" applyFont="1" applyBorder="1" applyAlignment="1">
      <alignment horizontal="left" vertical="center" wrapText="1"/>
    </xf>
    <xf numFmtId="0" fontId="19" fillId="0" borderId="46" xfId="0" applyFont="1" applyBorder="1" applyAlignment="1">
      <alignment horizontal="left" vertical="center" wrapText="1"/>
    </xf>
    <xf numFmtId="0" fontId="19" fillId="0" borderId="30" xfId="0" applyFont="1" applyBorder="1" applyAlignment="1">
      <alignment horizontal="left" vertical="center" wrapText="1"/>
    </xf>
    <xf numFmtId="0" fontId="19" fillId="0" borderId="1" xfId="0" applyFont="1" applyBorder="1" applyAlignment="1">
      <alignment horizontal="left" vertical="center" wrapText="1"/>
    </xf>
    <xf numFmtId="0" fontId="19" fillId="0" borderId="31" xfId="0" applyFont="1" applyBorder="1" applyAlignment="1">
      <alignment horizontal="left" vertical="center" wrapText="1"/>
    </xf>
    <xf numFmtId="0" fontId="19" fillId="0" borderId="113" xfId="0" applyFont="1" applyBorder="1" applyAlignment="1">
      <alignment horizontal="left" vertical="center" wrapText="1"/>
    </xf>
    <xf numFmtId="0" fontId="19" fillId="0" borderId="114" xfId="0" applyFont="1" applyBorder="1" applyAlignment="1">
      <alignment horizontal="left" vertical="center" wrapText="1"/>
    </xf>
    <xf numFmtId="0" fontId="19" fillId="0" borderId="115" xfId="0" applyFont="1" applyBorder="1" applyAlignment="1">
      <alignment horizontal="left" vertical="center" wrapText="1"/>
    </xf>
    <xf numFmtId="0" fontId="19" fillId="0" borderId="37" xfId="0" applyFont="1" applyBorder="1">
      <alignment vertical="center"/>
    </xf>
    <xf numFmtId="0" fontId="19" fillId="0" borderId="19" xfId="0" applyFont="1" applyBorder="1">
      <alignment vertical="center"/>
    </xf>
    <xf numFmtId="0" fontId="19" fillId="0" borderId="38" xfId="0" applyFont="1" applyBorder="1">
      <alignment vertical="center"/>
    </xf>
    <xf numFmtId="0" fontId="19" fillId="0" borderId="10" xfId="0" applyFont="1" applyBorder="1">
      <alignment vertical="center"/>
    </xf>
    <xf numFmtId="0" fontId="19" fillId="0" borderId="14" xfId="0" applyFont="1" applyBorder="1">
      <alignment vertical="center"/>
    </xf>
    <xf numFmtId="0" fontId="19" fillId="0" borderId="11" xfId="0" applyFont="1" applyBorder="1">
      <alignment vertical="center"/>
    </xf>
    <xf numFmtId="0" fontId="19" fillId="0" borderId="42"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7"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9" fillId="0" borderId="112" xfId="0" applyFont="1" applyBorder="1" applyAlignment="1" applyProtection="1">
      <alignment horizontal="center" vertical="center" shrinkToFit="1"/>
      <protection locked="0"/>
    </xf>
    <xf numFmtId="0" fontId="19" fillId="0" borderId="32" xfId="0" applyFont="1" applyBorder="1" applyAlignment="1" applyProtection="1">
      <alignment horizontal="left" vertical="center" shrinkToFit="1"/>
      <protection locked="0"/>
    </xf>
    <xf numFmtId="0" fontId="19" fillId="0" borderId="88" xfId="0" applyFont="1" applyBorder="1" applyAlignment="1" applyProtection="1">
      <alignment horizontal="left" vertical="center" shrinkToFit="1"/>
      <protection locked="0"/>
    </xf>
    <xf numFmtId="0" fontId="19" fillId="0" borderId="22" xfId="0" applyFont="1" applyBorder="1" applyAlignment="1" applyProtection="1">
      <alignment horizontal="left" vertical="center" shrinkToFit="1"/>
      <protection locked="0"/>
    </xf>
    <xf numFmtId="0" fontId="19" fillId="0" borderId="49" xfId="1" applyFont="1" applyBorder="1" applyAlignment="1" applyProtection="1">
      <alignment horizontal="center" vertical="center"/>
      <protection locked="0"/>
    </xf>
    <xf numFmtId="176" fontId="14" fillId="3" borderId="81" xfId="1" applyNumberFormat="1" applyFont="1" applyFill="1" applyBorder="1" applyAlignment="1">
      <alignment horizontal="center" vertical="center" shrinkToFit="1"/>
    </xf>
    <xf numFmtId="176" fontId="14" fillId="3" borderId="23" xfId="1" applyNumberFormat="1" applyFont="1" applyFill="1" applyBorder="1" applyAlignment="1">
      <alignment horizontal="center" vertical="center" shrinkToFit="1"/>
    </xf>
    <xf numFmtId="176" fontId="14" fillId="3" borderId="66" xfId="1" applyNumberFormat="1" applyFont="1" applyFill="1" applyBorder="1" applyAlignment="1">
      <alignment horizontal="center" vertical="center" shrinkToFit="1"/>
    </xf>
    <xf numFmtId="0" fontId="14" fillId="0" borderId="30" xfId="1" applyFont="1" applyBorder="1" applyAlignment="1">
      <alignment horizontal="left" vertical="center" shrinkToFit="1"/>
    </xf>
    <xf numFmtId="0" fontId="14" fillId="0" borderId="1" xfId="0" applyFont="1" applyBorder="1" applyAlignment="1">
      <alignment vertical="center" wrapText="1"/>
    </xf>
    <xf numFmtId="0" fontId="14" fillId="0" borderId="47" xfId="1" applyFont="1" applyBorder="1" applyAlignment="1">
      <alignment horizontal="left" vertical="center" wrapText="1"/>
    </xf>
    <xf numFmtId="0" fontId="14" fillId="0" borderId="23" xfId="1" applyFont="1" applyBorder="1" applyAlignment="1">
      <alignment horizontal="left" vertical="center" wrapText="1"/>
    </xf>
    <xf numFmtId="0" fontId="14" fillId="0" borderId="66" xfId="1" applyFont="1" applyBorder="1" applyAlignment="1">
      <alignment horizontal="left" vertical="center" wrapText="1"/>
    </xf>
    <xf numFmtId="177" fontId="14" fillId="3" borderId="108" xfId="2" applyNumberFormat="1" applyFont="1" applyFill="1" applyBorder="1" applyAlignment="1" applyProtection="1">
      <alignment horizontal="center" vertical="center"/>
    </xf>
    <xf numFmtId="177" fontId="14" fillId="3" borderId="23" xfId="2" applyNumberFormat="1" applyFont="1" applyFill="1" applyBorder="1" applyAlignment="1" applyProtection="1">
      <alignment horizontal="center" vertical="center"/>
    </xf>
    <xf numFmtId="177" fontId="14" fillId="3" borderId="66" xfId="2" applyNumberFormat="1" applyFont="1" applyFill="1" applyBorder="1" applyAlignment="1" applyProtection="1">
      <alignment horizontal="center" vertical="center"/>
    </xf>
    <xf numFmtId="177" fontId="15" fillId="3" borderId="107" xfId="2" applyNumberFormat="1" applyFont="1" applyFill="1" applyBorder="1" applyAlignment="1" applyProtection="1">
      <alignment horizontal="center" vertical="top"/>
    </xf>
    <xf numFmtId="177" fontId="15" fillId="3" borderId="1" xfId="2" applyNumberFormat="1" applyFont="1" applyFill="1" applyBorder="1" applyAlignment="1" applyProtection="1">
      <alignment horizontal="center" vertical="top"/>
    </xf>
    <xf numFmtId="177" fontId="15" fillId="3" borderId="64" xfId="2" applyNumberFormat="1" applyFont="1" applyFill="1" applyBorder="1" applyAlignment="1" applyProtection="1">
      <alignment horizontal="center" vertical="top"/>
    </xf>
    <xf numFmtId="0" fontId="12" fillId="0" borderId="1" xfId="0" applyFont="1" applyBorder="1" applyAlignment="1">
      <alignment horizontal="center"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wrapText="1"/>
    </xf>
    <xf numFmtId="0" fontId="12" fillId="0" borderId="1" xfId="0" applyFont="1" applyBorder="1" applyAlignment="1">
      <alignment horizontal="left" vertical="center"/>
    </xf>
    <xf numFmtId="0" fontId="12" fillId="0" borderId="0" xfId="0" applyFont="1" applyAlignment="1">
      <alignment horizontal="distributed" vertical="center"/>
    </xf>
    <xf numFmtId="0" fontId="12" fillId="0" borderId="0" xfId="0" applyFont="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16" fillId="0" borderId="0" xfId="0" applyFont="1" applyAlignment="1">
      <alignment horizontal="center" vertical="center"/>
    </xf>
    <xf numFmtId="0" fontId="2" fillId="0" borderId="1" xfId="0" applyFont="1" applyBorder="1" applyAlignment="1">
      <alignment horizontal="left" vertical="center" wrapText="1"/>
    </xf>
    <xf numFmtId="0" fontId="19" fillId="0" borderId="10" xfId="0" applyFont="1" applyBorder="1" applyAlignment="1" applyProtection="1">
      <alignment vertical="center" shrinkToFit="1"/>
      <protection locked="0"/>
    </xf>
    <xf numFmtId="0" fontId="19" fillId="0" borderId="14" xfId="0" applyFont="1" applyBorder="1" applyAlignment="1" applyProtection="1">
      <alignment vertical="center" shrinkToFit="1"/>
      <protection locked="0"/>
    </xf>
    <xf numFmtId="0" fontId="19" fillId="0" borderId="11" xfId="0" applyFont="1" applyBorder="1" applyAlignment="1" applyProtection="1">
      <alignment vertical="center" shrinkToFit="1"/>
      <protection locked="0"/>
    </xf>
  </cellXfs>
  <cellStyles count="3">
    <cellStyle name="桁区切り 2" xfId="2" xr:uid="{DFB4232B-4278-47CF-9D74-842F8780EE00}"/>
    <cellStyle name="標準" xfId="0" builtinId="0"/>
    <cellStyle name="標準 2" xfId="1" xr:uid="{9EE1630A-5BD6-4E7A-AF1C-ED4FDF0384DC}"/>
  </cellStyles>
  <dxfs count="85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346494</xdr:colOff>
      <xdr:row>17</xdr:row>
      <xdr:rowOff>38100</xdr:rowOff>
    </xdr:from>
    <xdr:to>
      <xdr:col>11</xdr:col>
      <xdr:colOff>529829</xdr:colOff>
      <xdr:row>17</xdr:row>
      <xdr:rowOff>217242</xdr:rowOff>
    </xdr:to>
    <xdr:sp macro="" textlink="">
      <xdr:nvSpPr>
        <xdr:cNvPr id="4" name="Shape 1">
          <a:extLst>
            <a:ext uri="{FF2B5EF4-FFF2-40B4-BE49-F238E27FC236}">
              <a16:creationId xmlns:a16="http://schemas.microsoft.com/office/drawing/2014/main" id="{00000000-0008-0000-0100-000004000000}"/>
            </a:ext>
          </a:extLst>
        </xdr:cNvPr>
        <xdr:cNvSpPr/>
      </xdr:nvSpPr>
      <xdr:spPr>
        <a:xfrm>
          <a:off x="6194016" y="4320209"/>
          <a:ext cx="18333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346494</xdr:colOff>
      <xdr:row>17</xdr:row>
      <xdr:rowOff>38100</xdr:rowOff>
    </xdr:from>
    <xdr:to>
      <xdr:col>11</xdr:col>
      <xdr:colOff>529829</xdr:colOff>
      <xdr:row>17</xdr:row>
      <xdr:rowOff>217242</xdr:rowOff>
    </xdr:to>
    <xdr:sp macro="" textlink="">
      <xdr:nvSpPr>
        <xdr:cNvPr id="2" name="Shape 1">
          <a:extLst>
            <a:ext uri="{FF2B5EF4-FFF2-40B4-BE49-F238E27FC236}">
              <a16:creationId xmlns:a16="http://schemas.microsoft.com/office/drawing/2014/main" id="{D3DAC9B4-652D-40B5-9A86-81B3F168FDD3}"/>
            </a:ext>
          </a:extLst>
        </xdr:cNvPr>
        <xdr:cNvSpPr/>
      </xdr:nvSpPr>
      <xdr:spPr>
        <a:xfrm>
          <a:off x="5937669" y="3581400"/>
          <a:ext cx="173810" cy="177237"/>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12010</xdr:colOff>
      <xdr:row>16</xdr:row>
      <xdr:rowOff>21415</xdr:rowOff>
    </xdr:from>
    <xdr:to>
      <xdr:col>12</xdr:col>
      <xdr:colOff>201428</xdr:colOff>
      <xdr:row>16</xdr:row>
      <xdr:rowOff>208177</xdr:rowOff>
    </xdr:to>
    <xdr:sp macro="" textlink="">
      <xdr:nvSpPr>
        <xdr:cNvPr id="7" name="Shape 1">
          <a:extLst>
            <a:ext uri="{FF2B5EF4-FFF2-40B4-BE49-F238E27FC236}">
              <a16:creationId xmlns:a16="http://schemas.microsoft.com/office/drawing/2014/main" id="{06B3BE30-8E98-448F-92E1-B7CD93C2A8AD}"/>
            </a:ext>
          </a:extLst>
        </xdr:cNvPr>
        <xdr:cNvSpPr/>
      </xdr:nvSpPr>
      <xdr:spPr>
        <a:xfrm>
          <a:off x="4899068" y="2974165"/>
          <a:ext cx="189418" cy="18676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29"/>
  <sheetViews>
    <sheetView tabSelected="1" showWhiteSpace="0" zoomScaleNormal="100" zoomScaleSheetLayoutView="100" workbookViewId="0">
      <selection activeCell="S11" sqref="S11:Z11"/>
    </sheetView>
  </sheetViews>
  <sheetFormatPr defaultColWidth="9" defaultRowHeight="20.100000000000001" customHeight="1" x14ac:dyDescent="0.15"/>
  <cols>
    <col min="1" max="1" width="18.75" style="3" customWidth="1"/>
    <col min="2" max="2" width="40.125" style="3" customWidth="1"/>
    <col min="3" max="3" width="26" style="3" customWidth="1"/>
    <col min="4" max="16384" width="9" style="3"/>
  </cols>
  <sheetData>
    <row r="1" spans="1:3" ht="20.100000000000001" customHeight="1" x14ac:dyDescent="0.15">
      <c r="A1" s="4"/>
      <c r="B1" s="4"/>
      <c r="C1" s="4"/>
    </row>
    <row r="2" spans="1:3" ht="20.100000000000001" customHeight="1" x14ac:dyDescent="0.15">
      <c r="A2" s="138" t="s">
        <v>138</v>
      </c>
      <c r="B2" s="139"/>
      <c r="C2" s="139"/>
    </row>
    <row r="3" spans="1:3" ht="20.100000000000001" customHeight="1" x14ac:dyDescent="0.15">
      <c r="A3" s="139" t="s">
        <v>139</v>
      </c>
      <c r="B3" s="139"/>
      <c r="C3" s="139"/>
    </row>
    <row r="4" spans="1:3" ht="20.100000000000001" customHeight="1" thickBot="1" x14ac:dyDescent="0.2">
      <c r="A4" s="140"/>
      <c r="B4" s="140"/>
      <c r="C4" s="140"/>
    </row>
    <row r="5" spans="1:3" ht="20.100000000000001" customHeight="1" x14ac:dyDescent="0.15">
      <c r="A5" s="5" t="s">
        <v>32</v>
      </c>
      <c r="B5" s="6" t="s">
        <v>33</v>
      </c>
      <c r="C5" s="7" t="s">
        <v>34</v>
      </c>
    </row>
    <row r="6" spans="1:3" ht="20.100000000000001" customHeight="1" x14ac:dyDescent="0.15">
      <c r="A6" s="27" t="s">
        <v>38</v>
      </c>
      <c r="B6" s="28" t="s">
        <v>0</v>
      </c>
      <c r="C6" s="29"/>
    </row>
    <row r="7" spans="1:3" ht="20.100000000000001" customHeight="1" x14ac:dyDescent="0.15">
      <c r="A7" s="27" t="s">
        <v>39</v>
      </c>
      <c r="B7" s="28" t="s">
        <v>44</v>
      </c>
      <c r="C7" s="29"/>
    </row>
    <row r="8" spans="1:3" ht="20.100000000000001" customHeight="1" x14ac:dyDescent="0.15">
      <c r="A8" s="27" t="s">
        <v>40</v>
      </c>
      <c r="B8" s="28" t="s">
        <v>233</v>
      </c>
      <c r="C8" s="29"/>
    </row>
    <row r="9" spans="1:3" ht="20.100000000000001" customHeight="1" x14ac:dyDescent="0.15">
      <c r="A9" s="27" t="s">
        <v>41</v>
      </c>
      <c r="B9" s="28" t="s">
        <v>234</v>
      </c>
      <c r="C9" s="29"/>
    </row>
    <row r="10" spans="1:3" ht="20.100000000000001" customHeight="1" x14ac:dyDescent="0.15">
      <c r="A10" s="27" t="s">
        <v>65</v>
      </c>
      <c r="B10" s="28" t="s">
        <v>66</v>
      </c>
      <c r="C10" s="29"/>
    </row>
    <row r="11" spans="1:3" ht="20.100000000000001" customHeight="1" x14ac:dyDescent="0.15">
      <c r="A11" s="27" t="s">
        <v>120</v>
      </c>
      <c r="B11" s="28" t="s">
        <v>67</v>
      </c>
      <c r="C11" s="29"/>
    </row>
    <row r="12" spans="1:3" ht="20.100000000000001" customHeight="1" x14ac:dyDescent="0.15">
      <c r="A12" s="27" t="s">
        <v>121</v>
      </c>
      <c r="B12" s="28" t="s">
        <v>68</v>
      </c>
      <c r="C12" s="29"/>
    </row>
    <row r="13" spans="1:3" ht="20.100000000000001" customHeight="1" x14ac:dyDescent="0.15">
      <c r="A13" s="27" t="s">
        <v>122</v>
      </c>
      <c r="B13" s="28" t="s">
        <v>69</v>
      </c>
      <c r="C13" s="29"/>
    </row>
    <row r="14" spans="1:3" ht="20.100000000000001" customHeight="1" x14ac:dyDescent="0.15">
      <c r="A14" s="27" t="s">
        <v>123</v>
      </c>
      <c r="B14" s="28" t="s">
        <v>70</v>
      </c>
      <c r="C14" s="29"/>
    </row>
    <row r="15" spans="1:3" ht="20.100000000000001" customHeight="1" x14ac:dyDescent="0.15">
      <c r="A15" s="27" t="s">
        <v>124</v>
      </c>
      <c r="B15" s="28" t="s">
        <v>71</v>
      </c>
      <c r="C15" s="29"/>
    </row>
    <row r="16" spans="1:3" ht="20.100000000000001" customHeight="1" x14ac:dyDescent="0.15">
      <c r="A16" s="27" t="s">
        <v>125</v>
      </c>
      <c r="B16" s="28" t="s">
        <v>72</v>
      </c>
      <c r="C16" s="29"/>
    </row>
    <row r="17" spans="1:3" ht="20.100000000000001" customHeight="1" x14ac:dyDescent="0.15">
      <c r="A17" s="27" t="s">
        <v>126</v>
      </c>
      <c r="B17" s="28" t="s">
        <v>73</v>
      </c>
      <c r="C17" s="29"/>
    </row>
    <row r="18" spans="1:3" ht="20.100000000000001" customHeight="1" x14ac:dyDescent="0.15">
      <c r="A18" s="27" t="s">
        <v>127</v>
      </c>
      <c r="B18" s="28" t="s">
        <v>76</v>
      </c>
      <c r="C18" s="29"/>
    </row>
    <row r="19" spans="1:3" ht="20.100000000000001" customHeight="1" thickBot="1" x14ac:dyDescent="0.2">
      <c r="A19" s="41" t="s">
        <v>45</v>
      </c>
      <c r="B19" s="42" t="s">
        <v>129</v>
      </c>
      <c r="C19" s="43" t="s">
        <v>128</v>
      </c>
    </row>
    <row r="20" spans="1:3" ht="34.5" customHeight="1" x14ac:dyDescent="0.15"/>
    <row r="21" spans="1:3" ht="20.100000000000001" customHeight="1" x14ac:dyDescent="0.15">
      <c r="A21" s="17"/>
      <c r="B21" s="17"/>
      <c r="C21" s="17"/>
    </row>
    <row r="22" spans="1:3" ht="20.100000000000001" customHeight="1" x14ac:dyDescent="0.15">
      <c r="A22" s="17"/>
      <c r="B22" s="17"/>
      <c r="C22" s="17"/>
    </row>
    <row r="23" spans="1:3" ht="20.100000000000001" customHeight="1" x14ac:dyDescent="0.15">
      <c r="A23" s="17"/>
      <c r="B23" s="17"/>
      <c r="C23" s="17"/>
    </row>
    <row r="24" spans="1:3" ht="20.100000000000001" customHeight="1" x14ac:dyDescent="0.15">
      <c r="A24" s="17"/>
      <c r="B24" s="17"/>
      <c r="C24" s="17"/>
    </row>
    <row r="25" spans="1:3" ht="20.100000000000001" customHeight="1" x14ac:dyDescent="0.15">
      <c r="A25" s="17"/>
      <c r="B25" s="17"/>
      <c r="C25" s="17"/>
    </row>
    <row r="26" spans="1:3" ht="20.100000000000001" customHeight="1" x14ac:dyDescent="0.15">
      <c r="A26" s="17"/>
      <c r="B26" s="17"/>
      <c r="C26" s="17"/>
    </row>
    <row r="27" spans="1:3" ht="20.100000000000001" customHeight="1" x14ac:dyDescent="0.15">
      <c r="A27" s="17"/>
      <c r="B27" s="17"/>
      <c r="C27" s="17"/>
    </row>
    <row r="28" spans="1:3" ht="20.100000000000001" customHeight="1" x14ac:dyDescent="0.15">
      <c r="A28" s="17"/>
      <c r="B28" s="17"/>
      <c r="C28" s="17"/>
    </row>
    <row r="29" spans="1:3" ht="20.100000000000001" customHeight="1" x14ac:dyDescent="0.15">
      <c r="A29" s="17"/>
      <c r="B29" s="17"/>
      <c r="C29" s="17"/>
    </row>
  </sheetData>
  <sheetProtection algorithmName="SHA-512" hashValue="R06T3Iodw6N9uSkBuu13374aR8E/TU2cH/fciwgTOMmc0CfuLs53TIfFG5qlT9ujyXm20dr4xGm07W/tKHrOjA==" saltValue="2uQVmpql7yqHZ56hkM/jyw==" spinCount="100000" sheet="1" objects="1" scenarios="1" selectLockedCells="1"/>
  <mergeCells count="3">
    <mergeCell ref="A2:C2"/>
    <mergeCell ref="A4:C4"/>
    <mergeCell ref="A3:C3"/>
  </mergeCells>
  <phoneticPr fontId="3"/>
  <printOptions horizontalCentered="1"/>
  <pageMargins left="0.78740157480314965" right="0.39370078740157483" top="0.59055118110236227" bottom="0.59055118110236227" header="0.59055118110236227" footer="0.3937007874015748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532B3-1B5D-46D6-8087-FCAC45F2B59D}">
  <sheetPr>
    <pageSetUpPr fitToPage="1"/>
  </sheetPr>
  <dimension ref="A1:BD43"/>
  <sheetViews>
    <sheetView view="pageBreakPreview" topLeftCell="A6" zoomScaleNormal="85" zoomScaleSheetLayoutView="100" workbookViewId="0">
      <selection activeCell="A6" sqref="A6:I6"/>
    </sheetView>
  </sheetViews>
  <sheetFormatPr defaultColWidth="13" defaultRowHeight="12" x14ac:dyDescent="0.15"/>
  <cols>
    <col min="1" max="15" width="3.125" style="35" customWidth="1"/>
    <col min="16" max="16" width="3" style="35" customWidth="1"/>
    <col min="17" max="28" width="3.125" style="35" customWidth="1"/>
    <col min="29" max="29" width="4.375" style="35" customWidth="1"/>
    <col min="30" max="30" width="2.125" style="35" customWidth="1"/>
    <col min="31" max="39" width="2.125" style="35" hidden="1" customWidth="1"/>
    <col min="40" max="40" width="2.5" style="35" hidden="1" customWidth="1"/>
    <col min="41" max="41" width="14.5" style="35" hidden="1" customWidth="1"/>
    <col min="42" max="42" width="4.625" style="35" hidden="1" customWidth="1"/>
    <col min="43" max="43" width="13" style="35" hidden="1" customWidth="1"/>
    <col min="44" max="44" width="5" style="35" hidden="1" customWidth="1"/>
    <col min="45" max="45" width="17.875" style="35" hidden="1" customWidth="1"/>
    <col min="46" max="46" width="4.625" style="35" hidden="1" customWidth="1"/>
    <col min="47" max="47" width="15.625" style="35" hidden="1" customWidth="1"/>
    <col min="48" max="48" width="4.625" style="35" hidden="1" customWidth="1"/>
    <col min="49" max="49" width="13" style="35" hidden="1" customWidth="1"/>
    <col min="50" max="55" width="13" style="35" customWidth="1"/>
    <col min="56" max="16384" width="13" style="35"/>
  </cols>
  <sheetData>
    <row r="1" spans="1:56" ht="18" customHeight="1" x14ac:dyDescent="0.15">
      <c r="A1" s="35" t="s">
        <v>226</v>
      </c>
      <c r="W1" s="363" t="s">
        <v>46</v>
      </c>
      <c r="X1" s="363"/>
      <c r="Y1" s="363"/>
      <c r="Z1" s="363"/>
      <c r="AA1" s="363"/>
      <c r="AB1" s="363"/>
      <c r="AC1" s="363"/>
    </row>
    <row r="2" spans="1:56" ht="25.5" customHeight="1" thickBot="1" x14ac:dyDescent="0.2">
      <c r="A2" s="19" t="s">
        <v>130</v>
      </c>
      <c r="Y2" s="116"/>
      <c r="Z2" s="116"/>
      <c r="AA2" s="116"/>
      <c r="AB2" s="116"/>
      <c r="AC2" s="116"/>
      <c r="AD2" s="52"/>
      <c r="AE2" s="52"/>
      <c r="AF2" s="52"/>
      <c r="AG2" s="52"/>
      <c r="AH2" s="52"/>
      <c r="AI2" s="52"/>
      <c r="AJ2" s="52"/>
      <c r="AK2" s="52"/>
    </row>
    <row r="3" spans="1:56" s="51" customFormat="1" ht="19.7" customHeight="1" thickBot="1" x14ac:dyDescent="0.2">
      <c r="A3" s="364" t="s">
        <v>14</v>
      </c>
      <c r="B3" s="365"/>
      <c r="C3" s="450"/>
      <c r="D3" s="451"/>
      <c r="E3" s="451"/>
      <c r="F3" s="451"/>
      <c r="G3" s="451"/>
      <c r="H3" s="451"/>
      <c r="I3" s="451"/>
      <c r="J3" s="451"/>
      <c r="K3" s="451"/>
      <c r="L3" s="451"/>
      <c r="M3" s="451"/>
      <c r="N3" s="453"/>
      <c r="O3" s="445" t="s">
        <v>15</v>
      </c>
      <c r="P3" s="446"/>
      <c r="Q3" s="446"/>
      <c r="R3" s="447"/>
      <c r="S3" s="450" t="s">
        <v>271</v>
      </c>
      <c r="T3" s="451"/>
      <c r="U3" s="451"/>
      <c r="V3" s="451"/>
      <c r="W3" s="451"/>
      <c r="X3" s="451"/>
      <c r="Y3" s="451"/>
      <c r="Z3" s="451"/>
      <c r="AA3" s="451"/>
      <c r="AB3" s="451"/>
      <c r="AC3" s="452"/>
      <c r="AD3" s="35"/>
      <c r="AE3" s="35" t="s">
        <v>270</v>
      </c>
      <c r="AF3" s="35"/>
      <c r="AG3" s="35"/>
      <c r="AH3" s="35"/>
      <c r="AI3" s="35"/>
      <c r="AJ3" s="35"/>
      <c r="AK3" s="35"/>
      <c r="AL3" s="35"/>
    </row>
    <row r="4" spans="1:56" s="51" customFormat="1" ht="19.7" customHeight="1" thickBot="1" x14ac:dyDescent="0.2">
      <c r="A4" s="364" t="s">
        <v>16</v>
      </c>
      <c r="B4" s="365"/>
      <c r="C4" s="450"/>
      <c r="D4" s="451"/>
      <c r="E4" s="451"/>
      <c r="F4" s="451"/>
      <c r="G4" s="451"/>
      <c r="H4" s="451"/>
      <c r="I4" s="451"/>
      <c r="J4" s="451"/>
      <c r="K4" s="451"/>
      <c r="L4" s="451"/>
      <c r="M4" s="451"/>
      <c r="N4" s="453"/>
      <c r="O4" s="448" t="s">
        <v>17</v>
      </c>
      <c r="P4" s="449"/>
      <c r="Q4" s="450"/>
      <c r="R4" s="451"/>
      <c r="S4" s="451"/>
      <c r="T4" s="451"/>
      <c r="U4" s="451"/>
      <c r="V4" s="451"/>
      <c r="W4" s="451"/>
      <c r="X4" s="451"/>
      <c r="Y4" s="451"/>
      <c r="Z4" s="451"/>
      <c r="AA4" s="451"/>
      <c r="AB4" s="451"/>
      <c r="AC4" s="452"/>
      <c r="AD4" s="35"/>
      <c r="AE4" s="35"/>
      <c r="AF4" s="35"/>
      <c r="AG4" s="35"/>
      <c r="AH4" s="35"/>
      <c r="AI4" s="35"/>
      <c r="AJ4" s="35"/>
      <c r="AK4" s="35"/>
      <c r="AL4" s="35"/>
    </row>
    <row r="5" spans="1:56" s="51" customFormat="1" ht="19.7" customHeight="1" thickBot="1" x14ac:dyDescent="0.2">
      <c r="A5" s="118" t="s">
        <v>131</v>
      </c>
      <c r="B5" s="117"/>
      <c r="C5" s="117"/>
      <c r="D5" s="117"/>
      <c r="E5" s="117"/>
      <c r="F5" s="117"/>
      <c r="G5" s="117"/>
      <c r="H5" s="117"/>
      <c r="I5" s="117"/>
      <c r="J5" s="117"/>
      <c r="K5" s="117"/>
      <c r="L5" s="117"/>
      <c r="M5" s="117"/>
      <c r="N5" s="117"/>
      <c r="O5" s="117"/>
      <c r="P5" s="117"/>
      <c r="Q5" s="117"/>
      <c r="R5" s="117"/>
      <c r="S5" s="117"/>
      <c r="T5" s="117"/>
      <c r="U5" s="117"/>
      <c r="V5" s="117"/>
      <c r="W5" s="117"/>
      <c r="X5" s="117"/>
      <c r="Y5" s="538" t="s">
        <v>83</v>
      </c>
      <c r="Z5" s="539"/>
      <c r="AA5" s="539"/>
      <c r="AB5" s="539"/>
      <c r="AC5" s="540"/>
      <c r="AD5" s="35"/>
      <c r="AE5" s="35"/>
      <c r="AF5" s="35"/>
      <c r="AG5" s="35"/>
      <c r="AH5" s="35"/>
      <c r="AI5" s="35"/>
      <c r="AJ5" s="35"/>
      <c r="AK5" s="35"/>
      <c r="AL5" s="35"/>
    </row>
    <row r="6" spans="1:56" s="51" customFormat="1" ht="19.7" customHeight="1" x14ac:dyDescent="0.15">
      <c r="A6" s="457" t="s">
        <v>211</v>
      </c>
      <c r="B6" s="458"/>
      <c r="C6" s="458"/>
      <c r="D6" s="458"/>
      <c r="E6" s="458"/>
      <c r="F6" s="458"/>
      <c r="G6" s="458"/>
      <c r="H6" s="458"/>
      <c r="I6" s="458"/>
      <c r="J6" s="119" t="s">
        <v>18</v>
      </c>
      <c r="K6" s="119"/>
      <c r="L6" s="120"/>
      <c r="M6" s="464"/>
      <c r="N6" s="464"/>
      <c r="O6" s="464"/>
      <c r="P6" s="464"/>
      <c r="Q6" s="464"/>
      <c r="R6" s="119" t="s">
        <v>132</v>
      </c>
      <c r="S6" s="121"/>
      <c r="T6" s="122"/>
      <c r="U6" s="435" t="s">
        <v>133</v>
      </c>
      <c r="V6" s="435"/>
      <c r="W6" s="435"/>
      <c r="X6" s="436"/>
      <c r="Y6" s="385">
        <f>VLOOKUP(A6,$AO$6:$AP$8,2,FALSE)</f>
        <v>0</v>
      </c>
      <c r="Z6" s="386"/>
      <c r="AA6" s="541">
        <f>IF(SUM(Y7:Z8)&gt;=2,2,SUM(Y7:Z8))+Y6</f>
        <v>0</v>
      </c>
      <c r="AB6" s="542"/>
      <c r="AC6" s="543"/>
      <c r="AD6" s="35"/>
      <c r="AE6" s="35">
        <f>IF(A6=$AS$7,0,1)</f>
        <v>0</v>
      </c>
      <c r="AF6" s="35">
        <f>IF(M6="",0,1)</f>
        <v>0</v>
      </c>
      <c r="AG6" s="35" t="s">
        <v>269</v>
      </c>
      <c r="AH6" s="35"/>
      <c r="AI6" s="35"/>
      <c r="AJ6" s="35"/>
      <c r="AK6" s="35"/>
      <c r="AL6" s="35"/>
      <c r="AO6" s="53" t="s">
        <v>209</v>
      </c>
      <c r="AP6" s="54">
        <v>3</v>
      </c>
      <c r="AQ6" s="53" t="s">
        <v>5</v>
      </c>
      <c r="AR6" s="54">
        <v>1</v>
      </c>
      <c r="AS6" s="53" t="s">
        <v>88</v>
      </c>
      <c r="AT6" s="54">
        <v>1</v>
      </c>
      <c r="AU6" s="53" t="s">
        <v>90</v>
      </c>
      <c r="AV6" s="54">
        <v>1</v>
      </c>
      <c r="AW6" s="19"/>
      <c r="AX6" s="19"/>
      <c r="AY6" s="19"/>
      <c r="AZ6" s="19"/>
      <c r="BA6" s="19"/>
      <c r="BB6" s="19"/>
      <c r="BC6" s="19"/>
      <c r="BD6" s="19"/>
    </row>
    <row r="7" spans="1:56" s="51" customFormat="1" ht="19.7" customHeight="1" x14ac:dyDescent="0.15">
      <c r="A7" s="457" t="s">
        <v>81</v>
      </c>
      <c r="B7" s="458"/>
      <c r="C7" s="458"/>
      <c r="D7" s="458"/>
      <c r="E7" s="458"/>
      <c r="F7" s="458"/>
      <c r="G7" s="458"/>
      <c r="H7" s="458"/>
      <c r="I7" s="458"/>
      <c r="J7" s="123" t="s">
        <v>18</v>
      </c>
      <c r="K7" s="123"/>
      <c r="L7" s="124"/>
      <c r="M7" s="464"/>
      <c r="N7" s="464"/>
      <c r="O7" s="464"/>
      <c r="P7" s="464"/>
      <c r="Q7" s="464"/>
      <c r="R7" s="119" t="s">
        <v>132</v>
      </c>
      <c r="S7" s="121"/>
      <c r="T7" s="122"/>
      <c r="U7" s="435" t="s">
        <v>133</v>
      </c>
      <c r="V7" s="435"/>
      <c r="W7" s="435"/>
      <c r="X7" s="436"/>
      <c r="Y7" s="385">
        <f>VLOOKUP(A7,$AQ$6:$AR$7,2,FALSE)</f>
        <v>0</v>
      </c>
      <c r="Z7" s="386"/>
      <c r="AA7" s="375"/>
      <c r="AB7" s="376"/>
      <c r="AC7" s="377"/>
      <c r="AD7" s="35"/>
      <c r="AE7" s="35">
        <f>IF(A7=$AS$7,0,1)</f>
        <v>0</v>
      </c>
      <c r="AF7" s="35">
        <f>IF(M7="",0,1)</f>
        <v>0</v>
      </c>
      <c r="AG7" s="35"/>
      <c r="AH7" s="35"/>
      <c r="AI7" s="35"/>
      <c r="AJ7" s="35"/>
      <c r="AK7" s="35"/>
      <c r="AL7" s="35"/>
      <c r="AO7" s="53" t="s">
        <v>210</v>
      </c>
      <c r="AP7" s="54">
        <v>2</v>
      </c>
      <c r="AQ7" s="55" t="s">
        <v>82</v>
      </c>
      <c r="AR7" s="54">
        <v>0</v>
      </c>
      <c r="AS7" s="55" t="s">
        <v>82</v>
      </c>
      <c r="AT7" s="54">
        <v>0</v>
      </c>
      <c r="AU7" s="55" t="s">
        <v>82</v>
      </c>
      <c r="AV7" s="54">
        <v>0</v>
      </c>
      <c r="AW7" s="20"/>
      <c r="AX7" s="20"/>
      <c r="AY7" s="20"/>
      <c r="AZ7" s="20"/>
      <c r="BA7" s="20"/>
      <c r="BB7" s="20"/>
      <c r="BC7" s="20"/>
      <c r="BD7" s="20"/>
    </row>
    <row r="8" spans="1:56" s="51" customFormat="1" ht="19.7" customHeight="1" thickBot="1" x14ac:dyDescent="0.2">
      <c r="A8" s="457" t="s">
        <v>81</v>
      </c>
      <c r="B8" s="458"/>
      <c r="C8" s="458"/>
      <c r="D8" s="458"/>
      <c r="E8" s="458"/>
      <c r="F8" s="458"/>
      <c r="G8" s="458"/>
      <c r="H8" s="458"/>
      <c r="I8" s="458"/>
      <c r="J8" s="123" t="s">
        <v>18</v>
      </c>
      <c r="K8" s="123"/>
      <c r="L8" s="124"/>
      <c r="M8" s="464"/>
      <c r="N8" s="464"/>
      <c r="O8" s="464"/>
      <c r="P8" s="464"/>
      <c r="Q8" s="464"/>
      <c r="R8" s="119" t="s">
        <v>132</v>
      </c>
      <c r="S8" s="121"/>
      <c r="T8" s="122"/>
      <c r="U8" s="435" t="s">
        <v>133</v>
      </c>
      <c r="V8" s="435"/>
      <c r="W8" s="435"/>
      <c r="X8" s="436"/>
      <c r="Y8" s="387">
        <f>VLOOKUP(A8,$AU$6:$AV$7,2,FALSE)</f>
        <v>0</v>
      </c>
      <c r="Z8" s="388"/>
      <c r="AA8" s="378"/>
      <c r="AB8" s="379"/>
      <c r="AC8" s="380"/>
      <c r="AD8" s="35"/>
      <c r="AE8" s="35">
        <f>IF(A8=$AS$7,0,1)</f>
        <v>0</v>
      </c>
      <c r="AF8" s="35">
        <f>IF(M8="",0,1)</f>
        <v>0</v>
      </c>
      <c r="AG8" s="35"/>
      <c r="AH8" s="35"/>
      <c r="AI8" s="35"/>
      <c r="AJ8" s="35"/>
      <c r="AK8" s="35"/>
      <c r="AL8" s="35"/>
      <c r="AO8" s="55" t="s">
        <v>211</v>
      </c>
      <c r="AP8" s="54">
        <v>0</v>
      </c>
      <c r="AQ8" s="58"/>
      <c r="AR8" s="58"/>
      <c r="AS8" s="58"/>
      <c r="AT8" s="21"/>
      <c r="AU8" s="58"/>
      <c r="AV8" s="58"/>
    </row>
    <row r="9" spans="1:56" s="51" customFormat="1" ht="19.7" customHeight="1" thickBot="1" x14ac:dyDescent="0.2">
      <c r="A9" s="125" t="s">
        <v>135</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7"/>
      <c r="AD9" s="35"/>
      <c r="AE9" s="35"/>
      <c r="AF9" s="35"/>
      <c r="AG9" s="35"/>
      <c r="AH9" s="35"/>
      <c r="AI9" s="35"/>
      <c r="AJ9" s="35"/>
      <c r="AK9" s="35"/>
      <c r="AL9" s="35"/>
      <c r="AS9" s="18"/>
    </row>
    <row r="10" spans="1:56" s="51" customFormat="1" ht="19.7" customHeight="1" x14ac:dyDescent="0.15">
      <c r="A10" s="372" t="s">
        <v>6</v>
      </c>
      <c r="B10" s="389" t="s">
        <v>47</v>
      </c>
      <c r="C10" s="390"/>
      <c r="D10" s="390"/>
      <c r="E10" s="390"/>
      <c r="F10" s="390"/>
      <c r="G10" s="390"/>
      <c r="H10" s="391" t="s">
        <v>164</v>
      </c>
      <c r="I10" s="392"/>
      <c r="J10" s="392"/>
      <c r="K10" s="392"/>
      <c r="L10" s="393"/>
      <c r="M10" s="272" t="s">
        <v>7</v>
      </c>
      <c r="N10" s="273"/>
      <c r="O10" s="273"/>
      <c r="P10" s="273"/>
      <c r="Q10" s="273"/>
      <c r="R10" s="274"/>
      <c r="S10" s="269" t="s">
        <v>165</v>
      </c>
      <c r="T10" s="269"/>
      <c r="U10" s="269"/>
      <c r="V10" s="269"/>
      <c r="W10" s="269"/>
      <c r="X10" s="269"/>
      <c r="Y10" s="269"/>
      <c r="Z10" s="269"/>
      <c r="AA10" s="437" t="s">
        <v>166</v>
      </c>
      <c r="AB10" s="438"/>
      <c r="AC10" s="439"/>
      <c r="AD10" s="60"/>
      <c r="AE10" s="60"/>
      <c r="AF10" s="60"/>
      <c r="AG10" s="60"/>
      <c r="AH10" s="60"/>
      <c r="AI10" s="60"/>
      <c r="AJ10" s="60"/>
      <c r="AK10" s="60"/>
    </row>
    <row r="11" spans="1:56" s="51" customFormat="1" ht="19.7" customHeight="1" x14ac:dyDescent="0.15">
      <c r="A11" s="373"/>
      <c r="B11" s="400" t="s">
        <v>48</v>
      </c>
      <c r="C11" s="401"/>
      <c r="D11" s="401"/>
      <c r="E11" s="401"/>
      <c r="F11" s="401"/>
      <c r="G11" s="402"/>
      <c r="H11" s="394"/>
      <c r="I11" s="395"/>
      <c r="J11" s="395"/>
      <c r="K11" s="395"/>
      <c r="L11" s="396"/>
      <c r="M11" s="281" t="s">
        <v>194</v>
      </c>
      <c r="N11" s="282"/>
      <c r="O11" s="282"/>
      <c r="P11" s="282"/>
      <c r="Q11" s="282"/>
      <c r="R11" s="283"/>
      <c r="S11" s="270" t="s">
        <v>168</v>
      </c>
      <c r="T11" s="270"/>
      <c r="U11" s="270"/>
      <c r="V11" s="270"/>
      <c r="W11" s="270" t="s">
        <v>169</v>
      </c>
      <c r="X11" s="270"/>
      <c r="Y11" s="270"/>
      <c r="Z11" s="270"/>
      <c r="AA11" s="440" t="s">
        <v>8</v>
      </c>
      <c r="AB11" s="441"/>
      <c r="AC11" s="442"/>
      <c r="AD11" s="61"/>
      <c r="AE11" s="61"/>
      <c r="AF11" s="61"/>
      <c r="AG11" s="61"/>
      <c r="AH11" s="61"/>
      <c r="AI11" s="61"/>
      <c r="AJ11" s="61"/>
      <c r="AK11" s="61"/>
    </row>
    <row r="12" spans="1:56" s="51" customFormat="1" ht="19.7" customHeight="1" x14ac:dyDescent="0.15">
      <c r="A12" s="373"/>
      <c r="B12" s="403"/>
      <c r="C12" s="404"/>
      <c r="D12" s="404"/>
      <c r="E12" s="404"/>
      <c r="F12" s="404"/>
      <c r="G12" s="405"/>
      <c r="H12" s="394"/>
      <c r="I12" s="395"/>
      <c r="J12" s="395"/>
      <c r="K12" s="395"/>
      <c r="L12" s="396"/>
      <c r="M12" s="284"/>
      <c r="N12" s="285"/>
      <c r="O12" s="285"/>
      <c r="P12" s="285"/>
      <c r="Q12" s="285"/>
      <c r="R12" s="286"/>
      <c r="S12" s="270"/>
      <c r="T12" s="270"/>
      <c r="U12" s="270"/>
      <c r="V12" s="270"/>
      <c r="W12" s="270" t="s">
        <v>50</v>
      </c>
      <c r="X12" s="270"/>
      <c r="Y12" s="270"/>
      <c r="Z12" s="270"/>
      <c r="AA12" s="440" t="s">
        <v>9</v>
      </c>
      <c r="AB12" s="441"/>
      <c r="AC12" s="442"/>
      <c r="AD12" s="61"/>
      <c r="AE12" s="61"/>
      <c r="AF12" s="61"/>
      <c r="AG12" s="61"/>
      <c r="AH12" s="61"/>
      <c r="AI12" s="61"/>
      <c r="AJ12" s="61"/>
      <c r="AK12" s="61"/>
    </row>
    <row r="13" spans="1:56" s="51" customFormat="1" ht="19.7" customHeight="1" thickBot="1" x14ac:dyDescent="0.2">
      <c r="A13" s="374"/>
      <c r="B13" s="406"/>
      <c r="C13" s="407"/>
      <c r="D13" s="407"/>
      <c r="E13" s="407"/>
      <c r="F13" s="407"/>
      <c r="G13" s="408"/>
      <c r="H13" s="397"/>
      <c r="I13" s="398"/>
      <c r="J13" s="398"/>
      <c r="K13" s="398"/>
      <c r="L13" s="399"/>
      <c r="M13" s="289" t="s">
        <v>247</v>
      </c>
      <c r="N13" s="290"/>
      <c r="O13" s="290"/>
      <c r="P13" s="290"/>
      <c r="Q13" s="290"/>
      <c r="R13" s="291"/>
      <c r="S13" s="271"/>
      <c r="T13" s="271"/>
      <c r="U13" s="271"/>
      <c r="V13" s="271"/>
      <c r="W13" s="271" t="s">
        <v>10</v>
      </c>
      <c r="X13" s="271"/>
      <c r="Y13" s="271"/>
      <c r="Z13" s="271"/>
      <c r="AA13" s="467" t="s">
        <v>170</v>
      </c>
      <c r="AB13" s="468"/>
      <c r="AC13" s="469"/>
      <c r="AD13" s="62"/>
      <c r="AE13" s="62"/>
      <c r="AF13" s="62"/>
      <c r="AG13" s="62"/>
      <c r="AH13" s="62"/>
      <c r="AI13" s="62"/>
      <c r="AJ13" s="62"/>
      <c r="AK13" s="62"/>
    </row>
    <row r="14" spans="1:56" s="51" customFormat="1" ht="23.45" customHeight="1" x14ac:dyDescent="0.15">
      <c r="A14" s="370" t="s">
        <v>11</v>
      </c>
      <c r="B14" s="470" t="s">
        <v>52</v>
      </c>
      <c r="C14" s="471"/>
      <c r="D14" s="472" t="s">
        <v>195</v>
      </c>
      <c r="E14" s="473"/>
      <c r="F14" s="473"/>
      <c r="G14" s="470"/>
      <c r="H14" s="228" t="s">
        <v>172</v>
      </c>
      <c r="I14" s="228"/>
      <c r="J14" s="228"/>
      <c r="K14" s="228"/>
      <c r="L14" s="228"/>
      <c r="M14" s="474" t="s">
        <v>173</v>
      </c>
      <c r="N14" s="474"/>
      <c r="O14" s="474"/>
      <c r="P14" s="474"/>
      <c r="Q14" s="474"/>
      <c r="R14" s="474"/>
      <c r="S14" s="228" t="s">
        <v>174</v>
      </c>
      <c r="T14" s="228"/>
      <c r="U14" s="228"/>
      <c r="V14" s="228"/>
      <c r="W14" s="232" t="s">
        <v>175</v>
      </c>
      <c r="X14" s="232"/>
      <c r="Y14" s="232"/>
      <c r="Z14" s="232"/>
      <c r="AA14" s="475" t="s">
        <v>176</v>
      </c>
      <c r="AB14" s="476"/>
      <c r="AC14" s="477"/>
      <c r="AD14" s="61"/>
      <c r="AE14" s="61"/>
      <c r="AF14" s="61"/>
      <c r="AG14" s="61"/>
      <c r="AH14" s="61"/>
      <c r="AI14" s="61"/>
      <c r="AJ14" s="61"/>
      <c r="AK14" s="61"/>
    </row>
    <row r="15" spans="1:56" s="51" customFormat="1" ht="23.45" customHeight="1" x14ac:dyDescent="0.15">
      <c r="A15" s="367"/>
      <c r="B15" s="259" t="s">
        <v>196</v>
      </c>
      <c r="C15" s="218"/>
      <c r="D15" s="218"/>
      <c r="E15" s="218"/>
      <c r="F15" s="218"/>
      <c r="G15" s="219"/>
      <c r="H15" s="229"/>
      <c r="I15" s="229"/>
      <c r="J15" s="229"/>
      <c r="K15" s="229"/>
      <c r="L15" s="229"/>
      <c r="M15" s="489" t="s">
        <v>178</v>
      </c>
      <c r="N15" s="489"/>
      <c r="O15" s="489"/>
      <c r="P15" s="489"/>
      <c r="Q15" s="489"/>
      <c r="R15" s="489"/>
      <c r="S15" s="229"/>
      <c r="T15" s="229"/>
      <c r="U15" s="229"/>
      <c r="V15" s="229"/>
      <c r="W15" s="305" t="s">
        <v>179</v>
      </c>
      <c r="X15" s="305"/>
      <c r="Y15" s="305"/>
      <c r="Z15" s="305"/>
      <c r="AA15" s="490" t="s">
        <v>180</v>
      </c>
      <c r="AB15" s="491"/>
      <c r="AC15" s="492"/>
      <c r="AD15" s="61"/>
      <c r="AE15" s="61"/>
      <c r="AF15" s="61"/>
      <c r="AG15" s="61"/>
      <c r="AH15" s="61"/>
      <c r="AI15" s="61"/>
      <c r="AJ15" s="61"/>
      <c r="AK15" s="61"/>
      <c r="AO15" s="63" t="s">
        <v>49</v>
      </c>
      <c r="AP15" s="64">
        <v>1</v>
      </c>
      <c r="AQ15" s="46" t="s">
        <v>197</v>
      </c>
      <c r="AR15" s="48">
        <v>1</v>
      </c>
      <c r="AS15" s="51" t="s">
        <v>201</v>
      </c>
      <c r="AT15" s="51">
        <v>2</v>
      </c>
    </row>
    <row r="16" spans="1:56" s="51" customFormat="1" ht="23.45" customHeight="1" thickBot="1" x14ac:dyDescent="0.2">
      <c r="A16" s="371"/>
      <c r="B16" s="309">
        <f>VLOOKUP(B14,$AO$15:$AP$17,2,FALSE)</f>
        <v>1</v>
      </c>
      <c r="C16" s="309"/>
      <c r="D16" s="500">
        <f>VLOOKUP(D14,$AQ$15:$AR$18,2,FALSE)</f>
        <v>1</v>
      </c>
      <c r="E16" s="501"/>
      <c r="F16" s="501"/>
      <c r="G16" s="502"/>
      <c r="H16" s="230"/>
      <c r="I16" s="230"/>
      <c r="J16" s="230"/>
      <c r="K16" s="230"/>
      <c r="L16" s="230"/>
      <c r="M16" s="575" t="s">
        <v>266</v>
      </c>
      <c r="N16" s="576"/>
      <c r="O16" s="576"/>
      <c r="P16" s="576"/>
      <c r="Q16" s="576"/>
      <c r="R16" s="577"/>
      <c r="S16" s="230"/>
      <c r="T16" s="230"/>
      <c r="U16" s="230"/>
      <c r="V16" s="230"/>
      <c r="W16" s="314">
        <v>8500</v>
      </c>
      <c r="X16" s="315"/>
      <c r="Y16" s="315"/>
      <c r="Z16" s="50" t="s">
        <v>12</v>
      </c>
      <c r="AA16" s="311" t="s">
        <v>180</v>
      </c>
      <c r="AB16" s="312"/>
      <c r="AC16" s="493"/>
      <c r="AD16" s="62"/>
      <c r="AE16" s="62"/>
      <c r="AF16" s="62"/>
      <c r="AG16" s="62"/>
      <c r="AH16" s="62"/>
      <c r="AI16" s="62"/>
      <c r="AJ16" s="62"/>
      <c r="AK16" s="62"/>
      <c r="AO16" s="65" t="s">
        <v>85</v>
      </c>
      <c r="AP16" s="64">
        <v>0.8</v>
      </c>
      <c r="AQ16" s="46" t="s">
        <v>198</v>
      </c>
      <c r="AR16" s="48">
        <v>1</v>
      </c>
    </row>
    <row r="17" spans="1:46" s="51" customFormat="1" ht="23.45" customHeight="1" thickTop="1" x14ac:dyDescent="0.15">
      <c r="A17" s="366">
        <v>1</v>
      </c>
      <c r="B17" s="205" t="s">
        <v>181</v>
      </c>
      <c r="C17" s="206"/>
      <c r="D17" s="240" t="s">
        <v>181</v>
      </c>
      <c r="E17" s="241"/>
      <c r="F17" s="241"/>
      <c r="G17" s="205"/>
      <c r="H17" s="368"/>
      <c r="I17" s="368"/>
      <c r="J17" s="368"/>
      <c r="K17" s="368"/>
      <c r="L17" s="368"/>
      <c r="M17" s="553"/>
      <c r="N17" s="554"/>
      <c r="O17" s="554"/>
      <c r="P17" s="554"/>
      <c r="Q17" s="554"/>
      <c r="R17" s="555"/>
      <c r="S17" s="368"/>
      <c r="T17" s="368"/>
      <c r="U17" s="368"/>
      <c r="V17" s="368"/>
      <c r="W17" s="537" t="s">
        <v>182</v>
      </c>
      <c r="X17" s="537"/>
      <c r="Y17" s="537"/>
      <c r="Z17" s="537"/>
      <c r="AA17" s="497" t="s">
        <v>80</v>
      </c>
      <c r="AB17" s="498"/>
      <c r="AC17" s="499"/>
      <c r="AD17" s="61"/>
      <c r="AE17" s="61">
        <f>IF(B17=$AO$17,0,1)</f>
        <v>0</v>
      </c>
      <c r="AF17" s="61">
        <f>IF(H17="",0,1)</f>
        <v>0</v>
      </c>
      <c r="AG17" s="61">
        <f>IF(M17="",0,1)</f>
        <v>0</v>
      </c>
      <c r="AH17" s="61">
        <f>IF(S17="",0,1)</f>
        <v>0</v>
      </c>
      <c r="AI17" s="61">
        <f>IF(W17=$AO$18,0,1)</f>
        <v>0</v>
      </c>
      <c r="AJ17" s="61">
        <f>IF(AA17=$AP$19,0,1)</f>
        <v>0</v>
      </c>
      <c r="AK17" s="61"/>
      <c r="AL17" s="61"/>
      <c r="AO17" s="34" t="s">
        <v>200</v>
      </c>
      <c r="AP17" s="64">
        <v>0</v>
      </c>
      <c r="AQ17" s="46" t="s">
        <v>199</v>
      </c>
      <c r="AR17" s="47">
        <v>0.75</v>
      </c>
    </row>
    <row r="18" spans="1:46" s="51" customFormat="1" ht="23.45" customHeight="1" x14ac:dyDescent="0.15">
      <c r="A18" s="367"/>
      <c r="B18" s="259" t="s">
        <v>196</v>
      </c>
      <c r="C18" s="218"/>
      <c r="D18" s="218"/>
      <c r="E18" s="218"/>
      <c r="F18" s="218"/>
      <c r="G18" s="219"/>
      <c r="H18" s="211"/>
      <c r="I18" s="211"/>
      <c r="J18" s="211"/>
      <c r="K18" s="211"/>
      <c r="L18" s="211"/>
      <c r="M18" s="550"/>
      <c r="N18" s="551"/>
      <c r="O18" s="551"/>
      <c r="P18" s="551"/>
      <c r="Q18" s="551"/>
      <c r="R18" s="552"/>
      <c r="S18" s="211"/>
      <c r="T18" s="211"/>
      <c r="U18" s="211"/>
      <c r="V18" s="211"/>
      <c r="W18" s="503" t="s">
        <v>13</v>
      </c>
      <c r="X18" s="503"/>
      <c r="Y18" s="503"/>
      <c r="Z18" s="503"/>
      <c r="AA18" s="481" t="s">
        <v>80</v>
      </c>
      <c r="AB18" s="482"/>
      <c r="AC18" s="483"/>
      <c r="AD18" s="61"/>
      <c r="AE18" s="61"/>
      <c r="AF18" s="61"/>
      <c r="AG18" s="61">
        <f>IF(M18="",0,1)</f>
        <v>0</v>
      </c>
      <c r="AH18" s="61"/>
      <c r="AI18" s="61">
        <f>IF(W18=$AO$19,0,1)</f>
        <v>0</v>
      </c>
      <c r="AJ18" s="61">
        <f t="shared" ref="AJ18:AJ19" si="0">IF(AA18=$AP$19,0,1)</f>
        <v>0</v>
      </c>
      <c r="AK18" s="61"/>
      <c r="AL18" s="61"/>
      <c r="AO18" s="35" t="s">
        <v>267</v>
      </c>
      <c r="AP18" s="35"/>
      <c r="AQ18" s="44" t="s">
        <v>181</v>
      </c>
      <c r="AR18" s="44"/>
    </row>
    <row r="19" spans="1:46" s="51" customFormat="1" ht="23.45" customHeight="1" x14ac:dyDescent="0.15">
      <c r="A19" s="367"/>
      <c r="B19" s="224">
        <f>VLOOKUP(B17,$AO$15:$AP$17,2,FALSE)</f>
        <v>0</v>
      </c>
      <c r="C19" s="224"/>
      <c r="D19" s="465">
        <f>VLOOKUP(D17,$AQ$15:$AR$18,2,FALSE)</f>
        <v>0</v>
      </c>
      <c r="E19" s="466"/>
      <c r="F19" s="466"/>
      <c r="G19" s="265"/>
      <c r="H19" s="369"/>
      <c r="I19" s="369"/>
      <c r="J19" s="369"/>
      <c r="K19" s="369"/>
      <c r="L19" s="369"/>
      <c r="M19" s="556" t="s">
        <v>237</v>
      </c>
      <c r="N19" s="557"/>
      <c r="O19" s="557"/>
      <c r="P19" s="557"/>
      <c r="Q19" s="557"/>
      <c r="R19" s="558"/>
      <c r="S19" s="369"/>
      <c r="T19" s="369"/>
      <c r="U19" s="369"/>
      <c r="V19" s="369"/>
      <c r="W19" s="532"/>
      <c r="X19" s="533"/>
      <c r="Y19" s="533"/>
      <c r="Z19" s="128" t="s">
        <v>12</v>
      </c>
      <c r="AA19" s="487" t="s">
        <v>80</v>
      </c>
      <c r="AB19" s="485"/>
      <c r="AC19" s="488"/>
      <c r="AD19" s="62"/>
      <c r="AE19" s="62"/>
      <c r="AF19" s="62"/>
      <c r="AG19" s="62">
        <f>IF(M19=$AO$20,0,1)</f>
        <v>0</v>
      </c>
      <c r="AH19" s="62"/>
      <c r="AI19" s="62">
        <f>IF(W19="",0,1)</f>
        <v>0</v>
      </c>
      <c r="AJ19" s="62">
        <f t="shared" si="0"/>
        <v>0</v>
      </c>
      <c r="AK19" s="62"/>
      <c r="AL19" s="62"/>
      <c r="AO19" s="51" t="s">
        <v>268</v>
      </c>
      <c r="AP19" s="51" t="s">
        <v>269</v>
      </c>
    </row>
    <row r="20" spans="1:46" s="51" customFormat="1" ht="23.45" customHeight="1" x14ac:dyDescent="0.15">
      <c r="A20" s="367">
        <v>2</v>
      </c>
      <c r="B20" s="205" t="s">
        <v>181</v>
      </c>
      <c r="C20" s="206"/>
      <c r="D20" s="240" t="s">
        <v>181</v>
      </c>
      <c r="E20" s="241"/>
      <c r="F20" s="241"/>
      <c r="G20" s="205"/>
      <c r="H20" s="211"/>
      <c r="I20" s="211"/>
      <c r="J20" s="211"/>
      <c r="K20" s="211"/>
      <c r="L20" s="211"/>
      <c r="M20" s="550"/>
      <c r="N20" s="551"/>
      <c r="O20" s="551"/>
      <c r="P20" s="551"/>
      <c r="Q20" s="551"/>
      <c r="R20" s="552"/>
      <c r="S20" s="211"/>
      <c r="T20" s="211"/>
      <c r="U20" s="211"/>
      <c r="V20" s="211"/>
      <c r="W20" s="506" t="s">
        <v>182</v>
      </c>
      <c r="X20" s="506"/>
      <c r="Y20" s="506"/>
      <c r="Z20" s="506"/>
      <c r="AA20" s="481" t="s">
        <v>80</v>
      </c>
      <c r="AB20" s="482"/>
      <c r="AC20" s="483"/>
      <c r="AD20" s="61"/>
      <c r="AE20" s="61">
        <f>IF(B20=$AO$17,0,1)</f>
        <v>0</v>
      </c>
      <c r="AF20" s="61">
        <f>IF(H20="",0,1)</f>
        <v>0</v>
      </c>
      <c r="AG20" s="61">
        <f>IF(M20="",0,1)</f>
        <v>0</v>
      </c>
      <c r="AH20" s="61">
        <f>IF(S20="",0,1)</f>
        <v>0</v>
      </c>
      <c r="AI20" s="61">
        <f>IF(W20=$AO$18,0,1)</f>
        <v>0</v>
      </c>
      <c r="AJ20" s="61">
        <f>IF(AA20=$AP$19,0,1)</f>
        <v>0</v>
      </c>
      <c r="AK20" s="61"/>
      <c r="AL20" s="61"/>
      <c r="AO20" s="51" t="s">
        <v>239</v>
      </c>
    </row>
    <row r="21" spans="1:46" s="51" customFormat="1" ht="23.45" customHeight="1" x14ac:dyDescent="0.15">
      <c r="A21" s="367"/>
      <c r="B21" s="259" t="s">
        <v>196</v>
      </c>
      <c r="C21" s="218"/>
      <c r="D21" s="218"/>
      <c r="E21" s="218"/>
      <c r="F21" s="218"/>
      <c r="G21" s="219"/>
      <c r="H21" s="211"/>
      <c r="I21" s="211"/>
      <c r="J21" s="211"/>
      <c r="K21" s="211"/>
      <c r="L21" s="211"/>
      <c r="M21" s="550"/>
      <c r="N21" s="551"/>
      <c r="O21" s="551"/>
      <c r="P21" s="551"/>
      <c r="Q21" s="551"/>
      <c r="R21" s="552"/>
      <c r="S21" s="211"/>
      <c r="T21" s="211"/>
      <c r="U21" s="211"/>
      <c r="V21" s="211"/>
      <c r="W21" s="503" t="s">
        <v>13</v>
      </c>
      <c r="X21" s="503"/>
      <c r="Y21" s="503"/>
      <c r="Z21" s="503"/>
      <c r="AA21" s="481" t="s">
        <v>80</v>
      </c>
      <c r="AB21" s="482"/>
      <c r="AC21" s="483"/>
      <c r="AD21" s="61"/>
      <c r="AE21" s="61"/>
      <c r="AF21" s="61"/>
      <c r="AG21" s="61">
        <f>IF(M21="",0,1)</f>
        <v>0</v>
      </c>
      <c r="AH21" s="61"/>
      <c r="AI21" s="61">
        <f>IF(W21=$AO$19,0,1)</f>
        <v>0</v>
      </c>
      <c r="AJ21" s="61">
        <f t="shared" ref="AJ21:AJ22" si="1">IF(AA21=$AP$19,0,1)</f>
        <v>0</v>
      </c>
      <c r="AK21" s="61"/>
      <c r="AL21" s="61"/>
    </row>
    <row r="22" spans="1:46" s="51" customFormat="1" ht="23.45" customHeight="1" x14ac:dyDescent="0.15">
      <c r="A22" s="367"/>
      <c r="B22" s="224">
        <f>VLOOKUP(B20,$AO$15:$AP$17,2,FALSE)</f>
        <v>0</v>
      </c>
      <c r="C22" s="224"/>
      <c r="D22" s="465">
        <f>VLOOKUP(D20,$AQ$15:$AR$18,2,FALSE)</f>
        <v>0</v>
      </c>
      <c r="E22" s="466"/>
      <c r="F22" s="466"/>
      <c r="G22" s="265"/>
      <c r="H22" s="211"/>
      <c r="I22" s="211"/>
      <c r="J22" s="211"/>
      <c r="K22" s="211"/>
      <c r="L22" s="211"/>
      <c r="M22" s="503" t="s">
        <v>237</v>
      </c>
      <c r="N22" s="319"/>
      <c r="O22" s="319"/>
      <c r="P22" s="319"/>
      <c r="Q22" s="319"/>
      <c r="R22" s="320"/>
      <c r="S22" s="211"/>
      <c r="T22" s="211"/>
      <c r="U22" s="211"/>
      <c r="V22" s="211"/>
      <c r="W22" s="321"/>
      <c r="X22" s="322"/>
      <c r="Y22" s="322"/>
      <c r="Z22" s="129" t="s">
        <v>12</v>
      </c>
      <c r="AA22" s="481" t="s">
        <v>80</v>
      </c>
      <c r="AB22" s="482"/>
      <c r="AC22" s="483"/>
      <c r="AD22" s="62"/>
      <c r="AE22" s="62"/>
      <c r="AF22" s="62"/>
      <c r="AG22" s="62">
        <f>IF(M22=$AO$20,0,1)</f>
        <v>0</v>
      </c>
      <c r="AH22" s="62"/>
      <c r="AI22" s="62">
        <f>IF(W22="",0,1)</f>
        <v>0</v>
      </c>
      <c r="AJ22" s="62">
        <f t="shared" si="1"/>
        <v>0</v>
      </c>
      <c r="AK22" s="62"/>
      <c r="AL22" s="62"/>
    </row>
    <row r="23" spans="1:46" s="51" customFormat="1" ht="23.45" customHeight="1" x14ac:dyDescent="0.15">
      <c r="A23" s="367">
        <v>3</v>
      </c>
      <c r="B23" s="205" t="s">
        <v>181</v>
      </c>
      <c r="C23" s="206"/>
      <c r="D23" s="240" t="s">
        <v>181</v>
      </c>
      <c r="E23" s="241"/>
      <c r="F23" s="241"/>
      <c r="G23" s="205"/>
      <c r="H23" s="211"/>
      <c r="I23" s="211"/>
      <c r="J23" s="211"/>
      <c r="K23" s="211"/>
      <c r="L23" s="211"/>
      <c r="M23" s="550"/>
      <c r="N23" s="551"/>
      <c r="O23" s="551"/>
      <c r="P23" s="551"/>
      <c r="Q23" s="551"/>
      <c r="R23" s="552"/>
      <c r="S23" s="211"/>
      <c r="T23" s="211"/>
      <c r="U23" s="211"/>
      <c r="V23" s="211"/>
      <c r="W23" s="506" t="s">
        <v>182</v>
      </c>
      <c r="X23" s="506"/>
      <c r="Y23" s="506"/>
      <c r="Z23" s="506"/>
      <c r="AA23" s="481" t="s">
        <v>80</v>
      </c>
      <c r="AB23" s="482"/>
      <c r="AC23" s="483"/>
      <c r="AD23" s="61"/>
      <c r="AE23" s="61">
        <f>IF(B23=$AO$17,0,1)</f>
        <v>0</v>
      </c>
      <c r="AF23" s="61">
        <f>IF(H23="",0,1)</f>
        <v>0</v>
      </c>
      <c r="AG23" s="61">
        <f>IF(M23="",0,1)</f>
        <v>0</v>
      </c>
      <c r="AH23" s="61">
        <f>IF(S23="",0,1)</f>
        <v>0</v>
      </c>
      <c r="AI23" s="61">
        <f>IF(W23=$AO$18,0,1)</f>
        <v>0</v>
      </c>
      <c r="AJ23" s="61">
        <f>IF(AA23=$AP$19,0,1)</f>
        <v>0</v>
      </c>
      <c r="AK23" s="61"/>
      <c r="AL23" s="61"/>
    </row>
    <row r="24" spans="1:46" s="51" customFormat="1" ht="23.45" customHeight="1" x14ac:dyDescent="0.15">
      <c r="A24" s="367"/>
      <c r="B24" s="259" t="s">
        <v>196</v>
      </c>
      <c r="C24" s="218"/>
      <c r="D24" s="218"/>
      <c r="E24" s="218"/>
      <c r="F24" s="218"/>
      <c r="G24" s="219"/>
      <c r="H24" s="211"/>
      <c r="I24" s="211"/>
      <c r="J24" s="211"/>
      <c r="K24" s="211"/>
      <c r="L24" s="211"/>
      <c r="M24" s="550"/>
      <c r="N24" s="551"/>
      <c r="O24" s="551"/>
      <c r="P24" s="551"/>
      <c r="Q24" s="551"/>
      <c r="R24" s="552"/>
      <c r="S24" s="211"/>
      <c r="T24" s="211"/>
      <c r="U24" s="211"/>
      <c r="V24" s="211"/>
      <c r="W24" s="503" t="s">
        <v>13</v>
      </c>
      <c r="X24" s="503"/>
      <c r="Y24" s="503"/>
      <c r="Z24" s="503"/>
      <c r="AA24" s="481" t="s">
        <v>80</v>
      </c>
      <c r="AB24" s="482"/>
      <c r="AC24" s="483"/>
      <c r="AD24" s="61"/>
      <c r="AE24" s="61"/>
      <c r="AF24" s="61"/>
      <c r="AG24" s="61">
        <f>IF(M24="",0,1)</f>
        <v>0</v>
      </c>
      <c r="AH24" s="61"/>
      <c r="AI24" s="61">
        <f>IF(W24=$AO$19,0,1)</f>
        <v>0</v>
      </c>
      <c r="AJ24" s="61">
        <f t="shared" ref="AJ24:AJ25" si="2">IF(AA24=$AP$19,0,1)</f>
        <v>0</v>
      </c>
      <c r="AK24" s="61"/>
      <c r="AL24" s="61"/>
    </row>
    <row r="25" spans="1:46" s="51" customFormat="1" ht="23.45" customHeight="1" x14ac:dyDescent="0.15">
      <c r="A25" s="367"/>
      <c r="B25" s="224">
        <f>VLOOKUP(B23,$AO$15:$AP$17,2,FALSE)</f>
        <v>0</v>
      </c>
      <c r="C25" s="224"/>
      <c r="D25" s="465">
        <f>VLOOKUP(D23,$AQ$15:$AR$18,2,FALSE)</f>
        <v>0</v>
      </c>
      <c r="E25" s="466"/>
      <c r="F25" s="466"/>
      <c r="G25" s="265"/>
      <c r="H25" s="211"/>
      <c r="I25" s="211"/>
      <c r="J25" s="211"/>
      <c r="K25" s="211"/>
      <c r="L25" s="211"/>
      <c r="M25" s="503" t="s">
        <v>237</v>
      </c>
      <c r="N25" s="319"/>
      <c r="O25" s="319"/>
      <c r="P25" s="319"/>
      <c r="Q25" s="319"/>
      <c r="R25" s="320"/>
      <c r="S25" s="211"/>
      <c r="T25" s="211"/>
      <c r="U25" s="211"/>
      <c r="V25" s="211"/>
      <c r="W25" s="321"/>
      <c r="X25" s="322"/>
      <c r="Y25" s="322"/>
      <c r="Z25" s="129" t="s">
        <v>12</v>
      </c>
      <c r="AA25" s="481" t="s">
        <v>80</v>
      </c>
      <c r="AB25" s="482"/>
      <c r="AC25" s="483"/>
      <c r="AD25" s="62"/>
      <c r="AE25" s="62"/>
      <c r="AF25" s="62"/>
      <c r="AG25" s="62">
        <f>IF(M25=$AO$20,0,1)</f>
        <v>0</v>
      </c>
      <c r="AH25" s="62"/>
      <c r="AI25" s="62">
        <f>IF(W25="",0,1)</f>
        <v>0</v>
      </c>
      <c r="AJ25" s="62">
        <f t="shared" si="2"/>
        <v>0</v>
      </c>
      <c r="AK25" s="62"/>
      <c r="AL25" s="62"/>
    </row>
    <row r="26" spans="1:46" s="51" customFormat="1" ht="24" customHeight="1" x14ac:dyDescent="0.15">
      <c r="A26" s="367">
        <v>4</v>
      </c>
      <c r="B26" s="205" t="s">
        <v>181</v>
      </c>
      <c r="C26" s="206"/>
      <c r="D26" s="240" t="s">
        <v>181</v>
      </c>
      <c r="E26" s="241"/>
      <c r="F26" s="241"/>
      <c r="G26" s="205"/>
      <c r="H26" s="211"/>
      <c r="I26" s="211"/>
      <c r="J26" s="211"/>
      <c r="K26" s="211"/>
      <c r="L26" s="211"/>
      <c r="M26" s="550"/>
      <c r="N26" s="551"/>
      <c r="O26" s="551"/>
      <c r="P26" s="551"/>
      <c r="Q26" s="551"/>
      <c r="R26" s="552"/>
      <c r="S26" s="211"/>
      <c r="T26" s="211"/>
      <c r="U26" s="211"/>
      <c r="V26" s="211"/>
      <c r="W26" s="506" t="s">
        <v>182</v>
      </c>
      <c r="X26" s="506"/>
      <c r="Y26" s="506"/>
      <c r="Z26" s="506"/>
      <c r="AA26" s="481" t="s">
        <v>80</v>
      </c>
      <c r="AB26" s="482"/>
      <c r="AC26" s="483"/>
      <c r="AD26" s="62"/>
      <c r="AE26" s="62">
        <f>IF(B26=$AO$17,0,1)</f>
        <v>0</v>
      </c>
      <c r="AF26" s="62">
        <f>IF(H26="",0,1)</f>
        <v>0</v>
      </c>
      <c r="AG26" s="62">
        <f>IF(M26="",0,1)</f>
        <v>0</v>
      </c>
      <c r="AH26" s="62">
        <f>IF(S26="",0,1)</f>
        <v>0</v>
      </c>
      <c r="AI26" s="62">
        <f>IF(W26=$AO$18,0,1)</f>
        <v>0</v>
      </c>
      <c r="AJ26" s="62">
        <f>IF(AA26=$AP$19,0,1)</f>
        <v>0</v>
      </c>
      <c r="AK26" s="62"/>
    </row>
    <row r="27" spans="1:46" s="51" customFormat="1" ht="24" customHeight="1" x14ac:dyDescent="0.15">
      <c r="A27" s="367"/>
      <c r="B27" s="259" t="s">
        <v>196</v>
      </c>
      <c r="C27" s="218"/>
      <c r="D27" s="218"/>
      <c r="E27" s="218"/>
      <c r="F27" s="218"/>
      <c r="G27" s="219"/>
      <c r="H27" s="211"/>
      <c r="I27" s="211"/>
      <c r="J27" s="211"/>
      <c r="K27" s="211"/>
      <c r="L27" s="211"/>
      <c r="M27" s="550"/>
      <c r="N27" s="551"/>
      <c r="O27" s="551"/>
      <c r="P27" s="551"/>
      <c r="Q27" s="551"/>
      <c r="R27" s="552"/>
      <c r="S27" s="211"/>
      <c r="T27" s="211"/>
      <c r="U27" s="211"/>
      <c r="V27" s="211"/>
      <c r="W27" s="503" t="s">
        <v>13</v>
      </c>
      <c r="X27" s="503"/>
      <c r="Y27" s="503"/>
      <c r="Z27" s="503"/>
      <c r="AA27" s="481" t="s">
        <v>80</v>
      </c>
      <c r="AB27" s="482"/>
      <c r="AC27" s="483"/>
      <c r="AD27" s="62"/>
      <c r="AE27" s="62"/>
      <c r="AF27" s="62"/>
      <c r="AG27" s="62">
        <f>IF(M27="",0,1)</f>
        <v>0</v>
      </c>
      <c r="AH27" s="62"/>
      <c r="AI27" s="62">
        <f>IF(W27=$AO$19,0,1)</f>
        <v>0</v>
      </c>
      <c r="AJ27" s="62">
        <f t="shared" ref="AJ27:AJ28" si="3">IF(AA27=$AP$19,0,1)</f>
        <v>0</v>
      </c>
      <c r="AK27" s="62"/>
    </row>
    <row r="28" spans="1:46" s="51" customFormat="1" ht="24" customHeight="1" x14ac:dyDescent="0.15">
      <c r="A28" s="367"/>
      <c r="B28" s="224">
        <f t="shared" ref="B28" si="4">VLOOKUP(B26,$AO$15:$AP$17,2,FALSE)</f>
        <v>0</v>
      </c>
      <c r="C28" s="224"/>
      <c r="D28" s="465">
        <f t="shared" ref="D28" si="5">VLOOKUP(D26,$AQ$15:$AR$18,2,FALSE)</f>
        <v>0</v>
      </c>
      <c r="E28" s="466"/>
      <c r="F28" s="466"/>
      <c r="G28" s="265"/>
      <c r="H28" s="211"/>
      <c r="I28" s="211"/>
      <c r="J28" s="211"/>
      <c r="K28" s="211"/>
      <c r="L28" s="211"/>
      <c r="M28" s="503" t="s">
        <v>237</v>
      </c>
      <c r="N28" s="319"/>
      <c r="O28" s="319"/>
      <c r="P28" s="319"/>
      <c r="Q28" s="319"/>
      <c r="R28" s="320"/>
      <c r="S28" s="211"/>
      <c r="T28" s="211"/>
      <c r="U28" s="211"/>
      <c r="V28" s="211"/>
      <c r="W28" s="321"/>
      <c r="X28" s="322"/>
      <c r="Y28" s="322"/>
      <c r="Z28" s="129" t="s">
        <v>12</v>
      </c>
      <c r="AA28" s="481" t="s">
        <v>80</v>
      </c>
      <c r="AB28" s="482"/>
      <c r="AC28" s="483"/>
      <c r="AD28" s="62"/>
      <c r="AE28" s="62"/>
      <c r="AF28" s="62"/>
      <c r="AG28" s="62">
        <f>IF(M28=$AO$20,0,1)</f>
        <v>0</v>
      </c>
      <c r="AH28" s="62"/>
      <c r="AI28" s="62">
        <f>IF(W28="",0,1)</f>
        <v>0</v>
      </c>
      <c r="AJ28" s="62">
        <f t="shared" si="3"/>
        <v>0</v>
      </c>
      <c r="AK28" s="62"/>
    </row>
    <row r="29" spans="1:46" s="51" customFormat="1" ht="24" customHeight="1" x14ac:dyDescent="0.15">
      <c r="A29" s="367">
        <v>5</v>
      </c>
      <c r="B29" s="205" t="s">
        <v>181</v>
      </c>
      <c r="C29" s="206"/>
      <c r="D29" s="240" t="s">
        <v>181</v>
      </c>
      <c r="E29" s="241"/>
      <c r="F29" s="241"/>
      <c r="G29" s="205"/>
      <c r="H29" s="242"/>
      <c r="I29" s="242"/>
      <c r="J29" s="242"/>
      <c r="K29" s="242"/>
      <c r="L29" s="242"/>
      <c r="M29" s="581"/>
      <c r="N29" s="582"/>
      <c r="O29" s="582"/>
      <c r="P29" s="582"/>
      <c r="Q29" s="582"/>
      <c r="R29" s="583"/>
      <c r="S29" s="242"/>
      <c r="T29" s="242"/>
      <c r="U29" s="242"/>
      <c r="V29" s="242"/>
      <c r="W29" s="246" t="s">
        <v>182</v>
      </c>
      <c r="X29" s="246"/>
      <c r="Y29" s="246"/>
      <c r="Z29" s="246"/>
      <c r="AA29" s="511" t="s">
        <v>80</v>
      </c>
      <c r="AB29" s="512"/>
      <c r="AC29" s="513"/>
      <c r="AD29" s="62"/>
      <c r="AE29" s="62">
        <f>IF(B29=$AO$17,0,1)</f>
        <v>0</v>
      </c>
      <c r="AF29" s="62">
        <f>IF(H29="",0,1)</f>
        <v>0</v>
      </c>
      <c r="AG29" s="62">
        <f>IF(M29="",0,1)</f>
        <v>0</v>
      </c>
      <c r="AH29" s="62">
        <f>IF(S29="",0,1)</f>
        <v>0</v>
      </c>
      <c r="AI29" s="62">
        <f>IF(W29=$AO$18,0,1)</f>
        <v>0</v>
      </c>
      <c r="AJ29" s="62">
        <f>IF(AA29=$AP$19,0,1)</f>
        <v>0</v>
      </c>
      <c r="AK29" s="62"/>
      <c r="AN29" s="35"/>
      <c r="AO29" s="35"/>
      <c r="AP29" s="35"/>
      <c r="AQ29" s="35"/>
      <c r="AR29" s="35"/>
      <c r="AS29" s="35"/>
      <c r="AT29" s="35"/>
    </row>
    <row r="30" spans="1:46" s="51" customFormat="1" ht="24" customHeight="1" x14ac:dyDescent="0.15">
      <c r="A30" s="367"/>
      <c r="B30" s="259" t="s">
        <v>196</v>
      </c>
      <c r="C30" s="218"/>
      <c r="D30" s="218"/>
      <c r="E30" s="218"/>
      <c r="F30" s="218"/>
      <c r="G30" s="219"/>
      <c r="H30" s="211"/>
      <c r="I30" s="211"/>
      <c r="J30" s="211"/>
      <c r="K30" s="211"/>
      <c r="L30" s="211"/>
      <c r="M30" s="550"/>
      <c r="N30" s="551"/>
      <c r="O30" s="551"/>
      <c r="P30" s="551"/>
      <c r="Q30" s="551"/>
      <c r="R30" s="552"/>
      <c r="S30" s="211"/>
      <c r="T30" s="211"/>
      <c r="U30" s="211"/>
      <c r="V30" s="211"/>
      <c r="W30" s="503" t="s">
        <v>13</v>
      </c>
      <c r="X30" s="503"/>
      <c r="Y30" s="503"/>
      <c r="Z30" s="503"/>
      <c r="AA30" s="481" t="s">
        <v>80</v>
      </c>
      <c r="AB30" s="482"/>
      <c r="AC30" s="483"/>
      <c r="AD30" s="62"/>
      <c r="AE30" s="62"/>
      <c r="AF30" s="62"/>
      <c r="AG30" s="62">
        <f>IF(M30="",0,1)</f>
        <v>0</v>
      </c>
      <c r="AH30" s="62"/>
      <c r="AI30" s="62">
        <f>IF(W30=$AO$19,0,1)</f>
        <v>0</v>
      </c>
      <c r="AJ30" s="62">
        <f t="shared" ref="AJ30:AJ31" si="6">IF(AA30=$AP$19,0,1)</f>
        <v>0</v>
      </c>
      <c r="AK30" s="62"/>
      <c r="AN30" s="35"/>
      <c r="AO30" s="35"/>
      <c r="AP30" s="35"/>
      <c r="AQ30" s="35"/>
      <c r="AR30" s="35"/>
      <c r="AS30" s="35"/>
      <c r="AT30" s="35"/>
    </row>
    <row r="31" spans="1:46" s="51" customFormat="1" ht="24" customHeight="1" thickBot="1" x14ac:dyDescent="0.2">
      <c r="A31" s="507"/>
      <c r="B31" s="332">
        <f t="shared" ref="B31" si="7">VLOOKUP(B29,$AO$15:$AP$17,2,FALSE)</f>
        <v>0</v>
      </c>
      <c r="C31" s="333"/>
      <c r="D31" s="526">
        <f t="shared" ref="D31" si="8">VLOOKUP(D29,$AQ$15:$AR$18,2,FALSE)</f>
        <v>0</v>
      </c>
      <c r="E31" s="527"/>
      <c r="F31" s="527"/>
      <c r="G31" s="528"/>
      <c r="H31" s="369"/>
      <c r="I31" s="369"/>
      <c r="J31" s="369"/>
      <c r="K31" s="369"/>
      <c r="L31" s="369"/>
      <c r="M31" s="578" t="s">
        <v>237</v>
      </c>
      <c r="N31" s="579"/>
      <c r="O31" s="579"/>
      <c r="P31" s="579"/>
      <c r="Q31" s="579"/>
      <c r="R31" s="580"/>
      <c r="S31" s="369"/>
      <c r="T31" s="369"/>
      <c r="U31" s="369"/>
      <c r="V31" s="369"/>
      <c r="W31" s="532"/>
      <c r="X31" s="533"/>
      <c r="Y31" s="533"/>
      <c r="Z31" s="128" t="s">
        <v>12</v>
      </c>
      <c r="AA31" s="487" t="s">
        <v>80</v>
      </c>
      <c r="AB31" s="485"/>
      <c r="AC31" s="488"/>
      <c r="AD31" s="62"/>
      <c r="AE31" s="62"/>
      <c r="AF31" s="62"/>
      <c r="AG31" s="62">
        <f>IF(M31=$AO$20,0,1)</f>
        <v>0</v>
      </c>
      <c r="AH31" s="62"/>
      <c r="AI31" s="62">
        <f>IF(W31="",0,1)</f>
        <v>0</v>
      </c>
      <c r="AJ31" s="62">
        <f t="shared" si="6"/>
        <v>0</v>
      </c>
      <c r="AK31" s="62"/>
      <c r="AN31" s="35"/>
      <c r="AO31" s="35"/>
      <c r="AP31" s="35"/>
      <c r="AQ31" s="35"/>
      <c r="AR31" s="35"/>
      <c r="AS31" s="35"/>
      <c r="AT31" s="35"/>
    </row>
    <row r="32" spans="1:46" s="51" customFormat="1" ht="19.7" customHeight="1" x14ac:dyDescent="0.15">
      <c r="A32" s="418" t="s">
        <v>84</v>
      </c>
      <c r="B32" s="534" t="s">
        <v>202</v>
      </c>
      <c r="C32" s="524"/>
      <c r="D32" s="524"/>
      <c r="E32" s="535"/>
      <c r="F32" s="534" t="s">
        <v>203</v>
      </c>
      <c r="G32" s="524"/>
      <c r="H32" s="524"/>
      <c r="I32" s="535"/>
      <c r="J32" s="534" t="s">
        <v>204</v>
      </c>
      <c r="K32" s="524"/>
      <c r="L32" s="524"/>
      <c r="M32" s="535"/>
      <c r="N32" s="534" t="s">
        <v>205</v>
      </c>
      <c r="O32" s="524"/>
      <c r="P32" s="524"/>
      <c r="Q32" s="535"/>
      <c r="R32" s="534" t="s">
        <v>206</v>
      </c>
      <c r="S32" s="524"/>
      <c r="T32" s="524"/>
      <c r="U32" s="536"/>
      <c r="V32" s="523" t="s">
        <v>231</v>
      </c>
      <c r="W32" s="524"/>
      <c r="X32" s="524"/>
      <c r="Y32" s="524"/>
      <c r="Z32" s="524"/>
      <c r="AA32" s="524"/>
      <c r="AB32" s="524"/>
      <c r="AC32" s="525"/>
      <c r="AD32" s="62"/>
      <c r="AE32" s="62"/>
      <c r="AF32" s="62"/>
      <c r="AG32" s="62"/>
      <c r="AH32" s="62"/>
      <c r="AI32" s="62"/>
      <c r="AJ32" s="62"/>
      <c r="AK32" s="62"/>
      <c r="AN32" s="35"/>
      <c r="AO32" s="35"/>
      <c r="AP32" s="35"/>
      <c r="AQ32" s="35"/>
      <c r="AR32" s="35"/>
      <c r="AS32" s="35"/>
      <c r="AT32" s="35"/>
    </row>
    <row r="33" spans="1:47" s="51" customFormat="1" ht="18" customHeight="1" x14ac:dyDescent="0.15">
      <c r="A33" s="419"/>
      <c r="B33" s="424" t="s">
        <v>201</v>
      </c>
      <c r="C33" s="434"/>
      <c r="D33" s="424">
        <v>2</v>
      </c>
      <c r="E33" s="434"/>
      <c r="F33" s="424" t="s">
        <v>201</v>
      </c>
      <c r="G33" s="434"/>
      <c r="H33" s="424">
        <v>2</v>
      </c>
      <c r="I33" s="434"/>
      <c r="J33" s="424" t="s">
        <v>201</v>
      </c>
      <c r="K33" s="434"/>
      <c r="L33" s="424">
        <v>2</v>
      </c>
      <c r="M33" s="434"/>
      <c r="N33" s="424" t="s">
        <v>201</v>
      </c>
      <c r="O33" s="434"/>
      <c r="P33" s="424">
        <v>2</v>
      </c>
      <c r="Q33" s="434"/>
      <c r="R33" s="424" t="s">
        <v>201</v>
      </c>
      <c r="S33" s="434"/>
      <c r="T33" s="424">
        <v>2</v>
      </c>
      <c r="U33" s="434"/>
      <c r="V33" s="514">
        <f>SUM(B34:U35)</f>
        <v>0</v>
      </c>
      <c r="W33" s="515"/>
      <c r="X33" s="515"/>
      <c r="Y33" s="515"/>
      <c r="Z33" s="515"/>
      <c r="AA33" s="515"/>
      <c r="AB33" s="515"/>
      <c r="AC33" s="516"/>
      <c r="AD33" s="62"/>
      <c r="AE33" s="62"/>
      <c r="AF33" s="62"/>
      <c r="AG33" s="62"/>
      <c r="AH33" s="62"/>
      <c r="AI33" s="62"/>
      <c r="AJ33" s="62"/>
      <c r="AK33" s="62"/>
      <c r="AN33" s="35"/>
      <c r="AO33" s="35"/>
      <c r="AP33" s="35"/>
      <c r="AQ33" s="35"/>
      <c r="AR33" s="35"/>
      <c r="AS33" s="35"/>
      <c r="AT33" s="35"/>
    </row>
    <row r="34" spans="1:47" s="51" customFormat="1" ht="18" customHeight="1" x14ac:dyDescent="0.15">
      <c r="A34" s="419"/>
      <c r="B34" s="426">
        <f>+B19*D19*$AT$15</f>
        <v>0</v>
      </c>
      <c r="C34" s="427"/>
      <c r="D34" s="427"/>
      <c r="E34" s="428"/>
      <c r="F34" s="426">
        <f>+B22*D22*$AT$15</f>
        <v>0</v>
      </c>
      <c r="G34" s="427"/>
      <c r="H34" s="427"/>
      <c r="I34" s="428"/>
      <c r="J34" s="426">
        <f>+B25*D25*$AT$15</f>
        <v>0</v>
      </c>
      <c r="K34" s="427"/>
      <c r="L34" s="427"/>
      <c r="M34" s="428"/>
      <c r="N34" s="426">
        <f>+B28*D28*$AT$15</f>
        <v>0</v>
      </c>
      <c r="O34" s="427"/>
      <c r="P34" s="427"/>
      <c r="Q34" s="428"/>
      <c r="R34" s="426">
        <f>+B31*D31*$AT$15</f>
        <v>0</v>
      </c>
      <c r="S34" s="427"/>
      <c r="T34" s="427"/>
      <c r="U34" s="432"/>
      <c r="V34" s="517"/>
      <c r="W34" s="518"/>
      <c r="X34" s="518"/>
      <c r="Y34" s="518"/>
      <c r="Z34" s="518"/>
      <c r="AA34" s="518"/>
      <c r="AB34" s="518"/>
      <c r="AC34" s="519"/>
      <c r="AD34" s="62"/>
      <c r="AE34" s="62"/>
      <c r="AF34" s="62"/>
      <c r="AG34" s="62"/>
      <c r="AH34" s="62"/>
      <c r="AI34" s="62"/>
      <c r="AJ34" s="62"/>
      <c r="AK34" s="62"/>
      <c r="AN34" s="35"/>
      <c r="AO34" s="35"/>
      <c r="AP34" s="35"/>
      <c r="AQ34" s="35"/>
      <c r="AR34" s="35"/>
      <c r="AS34" s="35"/>
      <c r="AT34" s="35"/>
    </row>
    <row r="35" spans="1:47" s="51" customFormat="1" ht="18" customHeight="1" thickBot="1" x14ac:dyDescent="0.2">
      <c r="A35" s="420"/>
      <c r="B35" s="429"/>
      <c r="C35" s="430"/>
      <c r="D35" s="430"/>
      <c r="E35" s="431"/>
      <c r="F35" s="429"/>
      <c r="G35" s="430"/>
      <c r="H35" s="430"/>
      <c r="I35" s="431"/>
      <c r="J35" s="429"/>
      <c r="K35" s="430"/>
      <c r="L35" s="430"/>
      <c r="M35" s="431"/>
      <c r="N35" s="429"/>
      <c r="O35" s="430"/>
      <c r="P35" s="430"/>
      <c r="Q35" s="431"/>
      <c r="R35" s="429"/>
      <c r="S35" s="430"/>
      <c r="T35" s="430"/>
      <c r="U35" s="433"/>
      <c r="V35" s="520"/>
      <c r="W35" s="521"/>
      <c r="X35" s="521"/>
      <c r="Y35" s="521"/>
      <c r="Z35" s="521"/>
      <c r="AA35" s="521"/>
      <c r="AB35" s="521"/>
      <c r="AC35" s="522"/>
      <c r="AD35" s="62"/>
      <c r="AE35" s="62"/>
      <c r="AF35" s="62"/>
      <c r="AG35" s="62"/>
      <c r="AH35" s="62"/>
      <c r="AI35" s="62"/>
      <c r="AJ35" s="62"/>
      <c r="AK35" s="62"/>
      <c r="AN35" s="35"/>
      <c r="AO35" s="35"/>
      <c r="AP35" s="35"/>
      <c r="AQ35" s="35"/>
      <c r="AR35" s="35"/>
      <c r="AS35" s="35"/>
      <c r="AT35" s="35"/>
    </row>
    <row r="36" spans="1:47" s="51" customFormat="1" ht="19.350000000000001" customHeight="1" x14ac:dyDescent="0.15">
      <c r="A36" s="411" t="s">
        <v>55</v>
      </c>
      <c r="B36" s="413" t="s">
        <v>254</v>
      </c>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4"/>
      <c r="AD36" s="62"/>
      <c r="AE36" s="62"/>
      <c r="AF36" s="62"/>
      <c r="AG36" s="62"/>
      <c r="AH36" s="62"/>
      <c r="AI36" s="62"/>
      <c r="AJ36" s="62"/>
      <c r="AK36" s="62"/>
      <c r="AL36" s="62"/>
      <c r="AO36" s="35"/>
      <c r="AP36" s="35"/>
      <c r="AQ36" s="35"/>
      <c r="AR36" s="35"/>
      <c r="AS36" s="35"/>
      <c r="AT36" s="35"/>
      <c r="AU36" s="35"/>
    </row>
    <row r="37" spans="1:47" s="51" customFormat="1" ht="19.350000000000001" customHeight="1" x14ac:dyDescent="0.15">
      <c r="A37" s="411"/>
      <c r="B37" s="413" t="s">
        <v>257</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4"/>
      <c r="AD37" s="62"/>
      <c r="AE37" s="62"/>
      <c r="AF37" s="62"/>
      <c r="AG37" s="62"/>
      <c r="AH37" s="62"/>
      <c r="AI37" s="62"/>
      <c r="AJ37" s="62"/>
      <c r="AK37" s="62"/>
      <c r="AL37" s="62"/>
      <c r="AO37" s="35"/>
      <c r="AP37" s="35"/>
      <c r="AQ37" s="35"/>
      <c r="AR37" s="35"/>
      <c r="AS37" s="35"/>
      <c r="AT37" s="35"/>
      <c r="AU37" s="35"/>
    </row>
    <row r="38" spans="1:47" s="51" customFormat="1" ht="19.350000000000001" customHeight="1" x14ac:dyDescent="0.15">
      <c r="A38" s="411"/>
      <c r="B38" s="236" t="s">
        <v>250</v>
      </c>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238"/>
      <c r="AD38" s="62"/>
      <c r="AE38" s="62"/>
      <c r="AF38" s="62"/>
      <c r="AG38" s="62"/>
      <c r="AH38" s="62"/>
      <c r="AI38" s="62"/>
      <c r="AJ38" s="62"/>
      <c r="AK38" s="62"/>
      <c r="AL38" s="62"/>
      <c r="AO38" s="35"/>
      <c r="AP38" s="35"/>
      <c r="AQ38" s="35"/>
      <c r="AR38" s="35"/>
      <c r="AS38" s="35"/>
      <c r="AT38" s="35"/>
      <c r="AU38" s="35"/>
    </row>
    <row r="39" spans="1:47" s="51" customFormat="1" ht="19.350000000000001" customHeight="1" x14ac:dyDescent="0.15">
      <c r="A39" s="411"/>
      <c r="B39" s="236" t="s">
        <v>251</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238"/>
      <c r="AD39" s="62"/>
      <c r="AE39" s="62"/>
      <c r="AF39" s="62"/>
      <c r="AG39" s="62"/>
      <c r="AH39" s="62"/>
      <c r="AI39" s="62"/>
      <c r="AJ39" s="62"/>
      <c r="AK39" s="62"/>
      <c r="AL39" s="62"/>
      <c r="AO39" s="35"/>
      <c r="AP39" s="35"/>
      <c r="AQ39" s="35"/>
      <c r="AR39" s="35"/>
      <c r="AS39" s="35"/>
      <c r="AT39" s="35"/>
      <c r="AU39" s="35"/>
    </row>
    <row r="40" spans="1:47" s="51" customFormat="1" ht="60" customHeight="1" x14ac:dyDescent="0.15">
      <c r="A40" s="411"/>
      <c r="B40" s="353" t="s">
        <v>281</v>
      </c>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5"/>
      <c r="AD40" s="62"/>
      <c r="AE40" s="62"/>
      <c r="AF40" s="62"/>
      <c r="AG40" s="62"/>
      <c r="AH40" s="62"/>
      <c r="AI40" s="62"/>
      <c r="AJ40" s="62"/>
      <c r="AK40" s="62"/>
      <c r="AL40" s="62"/>
      <c r="AO40" s="35"/>
      <c r="AP40" s="35"/>
      <c r="AQ40" s="35"/>
      <c r="AR40" s="35"/>
      <c r="AS40" s="35"/>
      <c r="AT40" s="35"/>
      <c r="AU40" s="35"/>
    </row>
    <row r="41" spans="1:47" ht="19.350000000000001" customHeight="1" x14ac:dyDescent="0.15">
      <c r="A41" s="411"/>
      <c r="B41" s="236" t="s">
        <v>252</v>
      </c>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238"/>
    </row>
    <row r="42" spans="1:47" ht="40.5" customHeight="1" x14ac:dyDescent="0.15">
      <c r="A42" s="411"/>
      <c r="B42" s="236" t="s">
        <v>258</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8"/>
    </row>
    <row r="43" spans="1:47" ht="19.350000000000001" customHeight="1" thickBot="1" x14ac:dyDescent="0.2">
      <c r="A43" s="412"/>
      <c r="B43" s="416"/>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7"/>
    </row>
  </sheetData>
  <sheetProtection algorithmName="SHA-512" hashValue="Gpia3I1KmKFDHMhajOa/ltfDs1gtm2KULClkOwMpqhn1a9Xl0ulMhY+tWQvExDiEiZBF8aTFFYp+WG93ejD2MA==" saltValue="OObx7C/j8trFQdHO8Dbqcg==" spinCount="100000" sheet="1" selectLockedCells="1"/>
  <mergeCells count="174">
    <mergeCell ref="M6:Q6"/>
    <mergeCell ref="M7:Q7"/>
    <mergeCell ref="M8:Q8"/>
    <mergeCell ref="R34:U35"/>
    <mergeCell ref="R32:U32"/>
    <mergeCell ref="B33:C33"/>
    <mergeCell ref="D33:E33"/>
    <mergeCell ref="A32:A35"/>
    <mergeCell ref="A26:A28"/>
    <mergeCell ref="B26:C26"/>
    <mergeCell ref="D26:G26"/>
    <mergeCell ref="H26:L28"/>
    <mergeCell ref="M26:R26"/>
    <mergeCell ref="J33:K33"/>
    <mergeCell ref="L33:M33"/>
    <mergeCell ref="N33:O33"/>
    <mergeCell ref="P33:Q33"/>
    <mergeCell ref="R33:S33"/>
    <mergeCell ref="S26:V28"/>
    <mergeCell ref="T33:U33"/>
    <mergeCell ref="V32:AC32"/>
    <mergeCell ref="W26:Z26"/>
    <mergeCell ref="AA26:AC26"/>
    <mergeCell ref="B27:G27"/>
    <mergeCell ref="M27:R27"/>
    <mergeCell ref="W27:Z27"/>
    <mergeCell ref="AA27:AC27"/>
    <mergeCell ref="V33:AC35"/>
    <mergeCell ref="N34:Q35"/>
    <mergeCell ref="A29:A31"/>
    <mergeCell ref="B29:C29"/>
    <mergeCell ref="D29:G29"/>
    <mergeCell ref="H29:L31"/>
    <mergeCell ref="M29:R29"/>
    <mergeCell ref="S29:V31"/>
    <mergeCell ref="W29:Z29"/>
    <mergeCell ref="AA29:AC29"/>
    <mergeCell ref="B30:G30"/>
    <mergeCell ref="M30:R30"/>
    <mergeCell ref="W30:Z30"/>
    <mergeCell ref="AA30:AC30"/>
    <mergeCell ref="B31:C31"/>
    <mergeCell ref="D31:G31"/>
    <mergeCell ref="M31:R31"/>
    <mergeCell ref="W31:Y31"/>
    <mergeCell ref="AA31:AC31"/>
    <mergeCell ref="B34:E35"/>
    <mergeCell ref="F34:I35"/>
    <mergeCell ref="J34:M35"/>
    <mergeCell ref="F33:G33"/>
    <mergeCell ref="H33:I33"/>
    <mergeCell ref="B28:C28"/>
    <mergeCell ref="D28:G28"/>
    <mergeCell ref="M28:R28"/>
    <mergeCell ref="W28:Y28"/>
    <mergeCell ref="AA28:AC28"/>
    <mergeCell ref="B32:E32"/>
    <mergeCell ref="F32:I32"/>
    <mergeCell ref="J32:M32"/>
    <mergeCell ref="N32:Q32"/>
    <mergeCell ref="S23:V25"/>
    <mergeCell ref="W23:Z23"/>
    <mergeCell ref="AA23:AC23"/>
    <mergeCell ref="B24:G24"/>
    <mergeCell ref="M24:R24"/>
    <mergeCell ref="W24:Z24"/>
    <mergeCell ref="AA24:AC24"/>
    <mergeCell ref="B25:C25"/>
    <mergeCell ref="D25:G25"/>
    <mergeCell ref="M25:R25"/>
    <mergeCell ref="W25:Y25"/>
    <mergeCell ref="AA25:AC25"/>
    <mergeCell ref="W11:Z11"/>
    <mergeCell ref="W19:Y19"/>
    <mergeCell ref="AA19:AC19"/>
    <mergeCell ref="B20:C20"/>
    <mergeCell ref="D20:G20"/>
    <mergeCell ref="H20:L22"/>
    <mergeCell ref="M20:R20"/>
    <mergeCell ref="S20:V22"/>
    <mergeCell ref="W20:Z20"/>
    <mergeCell ref="AA20:AC20"/>
    <mergeCell ref="B21:G21"/>
    <mergeCell ref="M21:R21"/>
    <mergeCell ref="W21:Z21"/>
    <mergeCell ref="AA21:AC21"/>
    <mergeCell ref="B22:C22"/>
    <mergeCell ref="D22:G22"/>
    <mergeCell ref="M22:R22"/>
    <mergeCell ref="W22:Y22"/>
    <mergeCell ref="AA22:AC22"/>
    <mergeCell ref="S17:V19"/>
    <mergeCell ref="W17:Z17"/>
    <mergeCell ref="AA17:AC17"/>
    <mergeCell ref="W18:Z18"/>
    <mergeCell ref="AA18:AC18"/>
    <mergeCell ref="M13:R13"/>
    <mergeCell ref="W13:Z13"/>
    <mergeCell ref="AA13:AC13"/>
    <mergeCell ref="B14:C14"/>
    <mergeCell ref="D14:G14"/>
    <mergeCell ref="H14:L16"/>
    <mergeCell ref="M14:R14"/>
    <mergeCell ref="S14:V16"/>
    <mergeCell ref="W14:Z14"/>
    <mergeCell ref="AA14:AC14"/>
    <mergeCell ref="B15:G15"/>
    <mergeCell ref="M15:R15"/>
    <mergeCell ref="W15:Z15"/>
    <mergeCell ref="AA15:AC15"/>
    <mergeCell ref="B16:C16"/>
    <mergeCell ref="D16:G16"/>
    <mergeCell ref="M16:R16"/>
    <mergeCell ref="W16:Y16"/>
    <mergeCell ref="AA16:AC16"/>
    <mergeCell ref="A36:A43"/>
    <mergeCell ref="B36:AC36"/>
    <mergeCell ref="B37:AC37"/>
    <mergeCell ref="B38:AC38"/>
    <mergeCell ref="B39:AC39"/>
    <mergeCell ref="B40:AC40"/>
    <mergeCell ref="B41:AC41"/>
    <mergeCell ref="B42:AC42"/>
    <mergeCell ref="B43:AC43"/>
    <mergeCell ref="A23:A25"/>
    <mergeCell ref="A20:A22"/>
    <mergeCell ref="B23:C23"/>
    <mergeCell ref="D23:G23"/>
    <mergeCell ref="H23:L25"/>
    <mergeCell ref="M23:R23"/>
    <mergeCell ref="B17:C17"/>
    <mergeCell ref="D17:G17"/>
    <mergeCell ref="H17:L19"/>
    <mergeCell ref="M17:R17"/>
    <mergeCell ref="B18:G18"/>
    <mergeCell ref="M18:R18"/>
    <mergeCell ref="D19:G19"/>
    <mergeCell ref="M19:R19"/>
    <mergeCell ref="B19:C19"/>
    <mergeCell ref="A17:A19"/>
    <mergeCell ref="A14:A16"/>
    <mergeCell ref="A10:A13"/>
    <mergeCell ref="Y5:AC5"/>
    <mergeCell ref="A6:I6"/>
    <mergeCell ref="Y6:Z6"/>
    <mergeCell ref="AA6:AC8"/>
    <mergeCell ref="A7:I7"/>
    <mergeCell ref="Y7:Z7"/>
    <mergeCell ref="A8:I8"/>
    <mergeCell ref="Y8:Z8"/>
    <mergeCell ref="U6:X6"/>
    <mergeCell ref="U7:X7"/>
    <mergeCell ref="U8:X8"/>
    <mergeCell ref="B10:G10"/>
    <mergeCell ref="H10:L13"/>
    <mergeCell ref="M10:R10"/>
    <mergeCell ref="S10:Z10"/>
    <mergeCell ref="AA10:AC10"/>
    <mergeCell ref="B11:G13"/>
    <mergeCell ref="M11:R12"/>
    <mergeCell ref="S11:V13"/>
    <mergeCell ref="AA11:AC11"/>
    <mergeCell ref="W12:Z12"/>
    <mergeCell ref="AA12:AC12"/>
    <mergeCell ref="A4:B4"/>
    <mergeCell ref="W1:Y1"/>
    <mergeCell ref="Z1:AC1"/>
    <mergeCell ref="A3:B3"/>
    <mergeCell ref="O3:R3"/>
    <mergeCell ref="O4:P4"/>
    <mergeCell ref="Q4:AC4"/>
    <mergeCell ref="C4:N4"/>
    <mergeCell ref="C3:N3"/>
    <mergeCell ref="S3:AC3"/>
  </mergeCells>
  <phoneticPr fontId="3"/>
  <conditionalFormatting sqref="A6:I8">
    <cfRule type="expression" dxfId="407" priority="1">
      <formula>AE6=0</formula>
    </cfRule>
  </conditionalFormatting>
  <conditionalFormatting sqref="B17:G17">
    <cfRule type="expression" dxfId="406" priority="132">
      <formula>B17=$AO$17</formula>
    </cfRule>
  </conditionalFormatting>
  <conditionalFormatting sqref="B20:G20">
    <cfRule type="expression" dxfId="405" priority="130">
      <formula>B20=$AO$17</formula>
    </cfRule>
  </conditionalFormatting>
  <conditionalFormatting sqref="B23:G23">
    <cfRule type="expression" dxfId="404" priority="128">
      <formula>B23=$AO$17</formula>
    </cfRule>
  </conditionalFormatting>
  <conditionalFormatting sqref="B26:G26">
    <cfRule type="expression" dxfId="403" priority="126">
      <formula>B26=$AO$17</formula>
    </cfRule>
  </conditionalFormatting>
  <conditionalFormatting sqref="B29:G29">
    <cfRule type="expression" dxfId="402" priority="124">
      <formula>B29=$AO$17</formula>
    </cfRule>
  </conditionalFormatting>
  <conditionalFormatting sqref="C3:N4">
    <cfRule type="expression" dxfId="401" priority="148">
      <formula>C3=""</formula>
    </cfRule>
  </conditionalFormatting>
  <conditionalFormatting sqref="H17:K31 L29:L30">
    <cfRule type="expression" dxfId="400" priority="27">
      <formula>AE17=1</formula>
    </cfRule>
  </conditionalFormatting>
  <conditionalFormatting sqref="H17:L31">
    <cfRule type="expression" dxfId="399" priority="15">
      <formula>AF17=1</formula>
    </cfRule>
  </conditionalFormatting>
  <conditionalFormatting sqref="L17:L18">
    <cfRule type="expression" dxfId="398" priority="123">
      <formula>AI17=1</formula>
    </cfRule>
  </conditionalFormatting>
  <conditionalFormatting sqref="L20:L21">
    <cfRule type="expression" dxfId="397" priority="99">
      <formula>AI20=1</formula>
    </cfRule>
  </conditionalFormatting>
  <conditionalFormatting sqref="L23:L24">
    <cfRule type="expression" dxfId="396" priority="75">
      <formula>AI23=1</formula>
    </cfRule>
  </conditionalFormatting>
  <conditionalFormatting sqref="L26:L27">
    <cfRule type="expression" dxfId="395" priority="51">
      <formula>AI26=1</formula>
    </cfRule>
  </conditionalFormatting>
  <conditionalFormatting sqref="M6:Q8">
    <cfRule type="expression" dxfId="394" priority="136">
      <formula>AF6=1</formula>
    </cfRule>
    <cfRule type="expression" dxfId="393" priority="137">
      <formula>AE6=1</formula>
    </cfRule>
  </conditionalFormatting>
  <conditionalFormatting sqref="M17:R17">
    <cfRule type="expression" dxfId="392" priority="122">
      <formula>+AE17=1</formula>
    </cfRule>
  </conditionalFormatting>
  <conditionalFormatting sqref="M17:R31">
    <cfRule type="expression" dxfId="391" priority="12">
      <formula>AG17=1</formula>
    </cfRule>
  </conditionalFormatting>
  <conditionalFormatting sqref="M18:R18">
    <cfRule type="expression" dxfId="390" priority="121">
      <formula>+AE17=1</formula>
    </cfRule>
  </conditionalFormatting>
  <conditionalFormatting sqref="M19:R19">
    <cfRule type="expression" dxfId="389" priority="120">
      <formula>+AE17=1</formula>
    </cfRule>
  </conditionalFormatting>
  <conditionalFormatting sqref="M20:R20">
    <cfRule type="expression" dxfId="388" priority="98">
      <formula>+AE20=1</formula>
    </cfRule>
  </conditionalFormatting>
  <conditionalFormatting sqref="M21:R21">
    <cfRule type="expression" dxfId="387" priority="97">
      <formula>+AE20=1</formula>
    </cfRule>
  </conditionalFormatting>
  <conditionalFormatting sqref="M22:R22">
    <cfRule type="expression" dxfId="386" priority="96">
      <formula>+AE20=1</formula>
    </cfRule>
  </conditionalFormatting>
  <conditionalFormatting sqref="M23:R23">
    <cfRule type="expression" dxfId="385" priority="74">
      <formula>+AE23=1</formula>
    </cfRule>
  </conditionalFormatting>
  <conditionalFormatting sqref="M24:R24">
    <cfRule type="expression" dxfId="384" priority="73">
      <formula>+AE23=1</formula>
    </cfRule>
  </conditionalFormatting>
  <conditionalFormatting sqref="M25:R25">
    <cfRule type="expression" dxfId="383" priority="72">
      <formula>+AE23=1</formula>
    </cfRule>
  </conditionalFormatting>
  <conditionalFormatting sqref="M26:R26">
    <cfRule type="expression" dxfId="382" priority="50">
      <formula>+AE26=1</formula>
    </cfRule>
  </conditionalFormatting>
  <conditionalFormatting sqref="M27:R27">
    <cfRule type="expression" dxfId="381" priority="49">
      <formula>+AE26=1</formula>
    </cfRule>
  </conditionalFormatting>
  <conditionalFormatting sqref="M28:R28">
    <cfRule type="expression" dxfId="380" priority="48">
      <formula>+AE26=1</formula>
    </cfRule>
  </conditionalFormatting>
  <conditionalFormatting sqref="M29:R29">
    <cfRule type="expression" dxfId="379" priority="26">
      <formula>+AE29=1</formula>
    </cfRule>
  </conditionalFormatting>
  <conditionalFormatting sqref="M30:R30">
    <cfRule type="expression" dxfId="378" priority="25">
      <formula>+AE29=1</formula>
    </cfRule>
  </conditionalFormatting>
  <conditionalFormatting sqref="M31:R31">
    <cfRule type="expression" dxfId="377" priority="24">
      <formula>+AE29=1</formula>
    </cfRule>
  </conditionalFormatting>
  <conditionalFormatting sqref="Q4:AC4">
    <cfRule type="expression" dxfId="376" priority="146">
      <formula>Q4=""</formula>
    </cfRule>
  </conditionalFormatting>
  <conditionalFormatting sqref="S17:V31">
    <cfRule type="expression" dxfId="375" priority="11">
      <formula>AH17=1</formula>
    </cfRule>
    <cfRule type="expression" dxfId="374" priority="23">
      <formula>+AE17=1</formula>
    </cfRule>
  </conditionalFormatting>
  <conditionalFormatting sqref="S3:AC3">
    <cfRule type="expression" dxfId="373" priority="147">
      <formula>S3=AE3</formula>
    </cfRule>
  </conditionalFormatting>
  <conditionalFormatting sqref="U6:X8">
    <cfRule type="expression" dxfId="372" priority="134">
      <formula>AE6=0</formula>
    </cfRule>
    <cfRule type="expression" dxfId="371" priority="135">
      <formula>U6=$AG$6</formula>
    </cfRule>
  </conditionalFormatting>
  <conditionalFormatting sqref="W19:Y19">
    <cfRule type="expression" dxfId="370" priority="104">
      <formula>AI19=1</formula>
    </cfRule>
    <cfRule type="expression" dxfId="369" priority="116">
      <formula>+AE17=1</formula>
    </cfRule>
  </conditionalFormatting>
  <conditionalFormatting sqref="W22:Y22">
    <cfRule type="expression" dxfId="368" priority="80">
      <formula>AI22=1</formula>
    </cfRule>
    <cfRule type="expression" dxfId="367" priority="92">
      <formula>+AE20=1</formula>
    </cfRule>
  </conditionalFormatting>
  <conditionalFormatting sqref="W25:Y25">
    <cfRule type="expression" dxfId="366" priority="56">
      <formula>AI25=1</formula>
    </cfRule>
    <cfRule type="expression" dxfId="365" priority="68">
      <formula>+AE23=1</formula>
    </cfRule>
  </conditionalFormatting>
  <conditionalFormatting sqref="W28:Y28">
    <cfRule type="expression" dxfId="364" priority="32">
      <formula>AI28=1</formula>
    </cfRule>
    <cfRule type="expression" dxfId="363" priority="44">
      <formula>+AE26=1</formula>
    </cfRule>
  </conditionalFormatting>
  <conditionalFormatting sqref="W31:Y31">
    <cfRule type="expression" dxfId="362" priority="8">
      <formula>AI31=1</formula>
    </cfRule>
    <cfRule type="expression" dxfId="361" priority="20">
      <formula>+AE29=1</formula>
    </cfRule>
  </conditionalFormatting>
  <conditionalFormatting sqref="W17:Z17">
    <cfRule type="expression" dxfId="360" priority="118">
      <formula>+AE17=1</formula>
    </cfRule>
  </conditionalFormatting>
  <conditionalFormatting sqref="W17:Z18">
    <cfRule type="expression" dxfId="359" priority="105">
      <formula>AI17=1</formula>
    </cfRule>
  </conditionalFormatting>
  <conditionalFormatting sqref="W18:Z18">
    <cfRule type="expression" dxfId="358" priority="117">
      <formula>+AE17=1</formula>
    </cfRule>
  </conditionalFormatting>
  <conditionalFormatting sqref="W20:Z20">
    <cfRule type="expression" dxfId="357" priority="94">
      <formula>+AE20=1</formula>
    </cfRule>
  </conditionalFormatting>
  <conditionalFormatting sqref="W20:Z21">
    <cfRule type="expression" dxfId="356" priority="81">
      <formula>AI20=1</formula>
    </cfRule>
  </conditionalFormatting>
  <conditionalFormatting sqref="W21:Z21">
    <cfRule type="expression" dxfId="355" priority="93">
      <formula>+AE20=1</formula>
    </cfRule>
  </conditionalFormatting>
  <conditionalFormatting sqref="W23:Z23">
    <cfRule type="expression" dxfId="354" priority="70">
      <formula>+AE23=1</formula>
    </cfRule>
  </conditionalFormatting>
  <conditionalFormatting sqref="W23:Z24">
    <cfRule type="expression" dxfId="353" priority="57">
      <formula>AI23=1</formula>
    </cfRule>
  </conditionalFormatting>
  <conditionalFormatting sqref="W24:Z24">
    <cfRule type="expression" dxfId="352" priority="69">
      <formula>+AE23=1</formula>
    </cfRule>
  </conditionalFormatting>
  <conditionalFormatting sqref="W26:Z26">
    <cfRule type="expression" dxfId="351" priority="46">
      <formula>+AE26=1</formula>
    </cfRule>
  </conditionalFormatting>
  <conditionalFormatting sqref="W26:Z27">
    <cfRule type="expression" dxfId="350" priority="33">
      <formula>AI26=1</formula>
    </cfRule>
  </conditionalFormatting>
  <conditionalFormatting sqref="W27:Z27">
    <cfRule type="expression" dxfId="349" priority="45">
      <formula>+AE26=1</formula>
    </cfRule>
  </conditionalFormatting>
  <conditionalFormatting sqref="W29:Z29">
    <cfRule type="expression" dxfId="348" priority="22">
      <formula>+AE29=1</formula>
    </cfRule>
  </conditionalFormatting>
  <conditionalFormatting sqref="W29:Z30">
    <cfRule type="expression" dxfId="347" priority="9">
      <formula>AI29=1</formula>
    </cfRule>
  </conditionalFormatting>
  <conditionalFormatting sqref="W30:Z30">
    <cfRule type="expression" dxfId="346" priority="21">
      <formula>+AE29=1</formula>
    </cfRule>
  </conditionalFormatting>
  <conditionalFormatting sqref="Z19">
    <cfRule type="expression" dxfId="345" priority="103">
      <formula>AI19=1</formula>
    </cfRule>
    <cfRule type="expression" dxfId="344" priority="115">
      <formula>+AE17=1</formula>
    </cfRule>
  </conditionalFormatting>
  <conditionalFormatting sqref="Z22">
    <cfRule type="expression" dxfId="343" priority="79">
      <formula>AI22=1</formula>
    </cfRule>
    <cfRule type="expression" dxfId="342" priority="91">
      <formula>+AE20=1</formula>
    </cfRule>
  </conditionalFormatting>
  <conditionalFormatting sqref="Z25">
    <cfRule type="expression" dxfId="341" priority="55">
      <formula>AI25=1</formula>
    </cfRule>
    <cfRule type="expression" dxfId="340" priority="67">
      <formula>+AE23=1</formula>
    </cfRule>
  </conditionalFormatting>
  <conditionalFormatting sqref="Z28">
    <cfRule type="expression" dxfId="339" priority="31">
      <formula>AI28=1</formula>
    </cfRule>
    <cfRule type="expression" dxfId="338" priority="43">
      <formula>+AE26=1</formula>
    </cfRule>
  </conditionalFormatting>
  <conditionalFormatting sqref="Z31">
    <cfRule type="expression" dxfId="337" priority="7">
      <formula>AI31=1</formula>
    </cfRule>
    <cfRule type="expression" dxfId="336" priority="19">
      <formula>+AE29=1</formula>
    </cfRule>
  </conditionalFormatting>
  <conditionalFormatting sqref="AA17:AC17">
    <cfRule type="expression" dxfId="335" priority="114">
      <formula>+AE17=1</formula>
    </cfRule>
  </conditionalFormatting>
  <conditionalFormatting sqref="AA17:AC18">
    <cfRule type="expression" dxfId="334" priority="101">
      <formula>AJ17=1</formula>
    </cfRule>
  </conditionalFormatting>
  <conditionalFormatting sqref="AA18:AC18">
    <cfRule type="expression" dxfId="333" priority="113">
      <formula>+AE17=1</formula>
    </cfRule>
  </conditionalFormatting>
  <conditionalFormatting sqref="AA19:AC19">
    <cfRule type="expression" dxfId="332" priority="100">
      <formula>AJ19=1</formula>
    </cfRule>
    <cfRule type="expression" dxfId="331" priority="112">
      <formula>+AE17=1</formula>
    </cfRule>
  </conditionalFormatting>
  <conditionalFormatting sqref="AA20:AC20">
    <cfRule type="expression" dxfId="330" priority="90">
      <formula>+AE20=1</formula>
    </cfRule>
  </conditionalFormatting>
  <conditionalFormatting sqref="AA20:AC21">
    <cfRule type="expression" dxfId="329" priority="77">
      <formula>AJ20=1</formula>
    </cfRule>
  </conditionalFormatting>
  <conditionalFormatting sqref="AA21:AC21">
    <cfRule type="expression" dxfId="328" priority="89">
      <formula>+AE20=1</formula>
    </cfRule>
  </conditionalFormatting>
  <conditionalFormatting sqref="AA22:AC22">
    <cfRule type="expression" dxfId="327" priority="76">
      <formula>AJ22=1</formula>
    </cfRule>
    <cfRule type="expression" dxfId="326" priority="88">
      <formula>+AE20=1</formula>
    </cfRule>
  </conditionalFormatting>
  <conditionalFormatting sqref="AA23:AC23">
    <cfRule type="expression" dxfId="325" priority="66">
      <formula>+AE23=1</formula>
    </cfRule>
  </conditionalFormatting>
  <conditionalFormatting sqref="AA23:AC24">
    <cfRule type="expression" dxfId="324" priority="53">
      <formula>AJ23=1</formula>
    </cfRule>
  </conditionalFormatting>
  <conditionalFormatting sqref="AA24:AC24">
    <cfRule type="expression" dxfId="323" priority="65">
      <formula>+AE23=1</formula>
    </cfRule>
  </conditionalFormatting>
  <conditionalFormatting sqref="AA25:AC25">
    <cfRule type="expression" dxfId="322" priority="52">
      <formula>AJ25=1</formula>
    </cfRule>
    <cfRule type="expression" dxfId="321" priority="64">
      <formula>+AE23=1</formula>
    </cfRule>
  </conditionalFormatting>
  <conditionalFormatting sqref="AA26:AC26">
    <cfRule type="expression" dxfId="320" priority="42">
      <formula>+AE26=1</formula>
    </cfRule>
  </conditionalFormatting>
  <conditionalFormatting sqref="AA26:AC27">
    <cfRule type="expression" dxfId="319" priority="29">
      <formula>AJ26=1</formula>
    </cfRule>
  </conditionalFormatting>
  <conditionalFormatting sqref="AA27:AC27">
    <cfRule type="expression" dxfId="318" priority="41">
      <formula>+AE26=1</formula>
    </cfRule>
  </conditionalFormatting>
  <conditionalFormatting sqref="AA28:AC28">
    <cfRule type="expression" dxfId="317" priority="28">
      <formula>AJ28=1</formula>
    </cfRule>
    <cfRule type="expression" dxfId="316" priority="40">
      <formula>+AE26=1</formula>
    </cfRule>
  </conditionalFormatting>
  <conditionalFormatting sqref="AA29:AC29">
    <cfRule type="expression" dxfId="315" priority="18">
      <formula>+AE29=1</formula>
    </cfRule>
  </conditionalFormatting>
  <conditionalFormatting sqref="AA29:AC30">
    <cfRule type="expression" dxfId="314" priority="5">
      <formula>AJ29=1</formula>
    </cfRule>
  </conditionalFormatting>
  <conditionalFormatting sqref="AA30:AC30">
    <cfRule type="expression" dxfId="313" priority="17">
      <formula>+AE29=1</formula>
    </cfRule>
  </conditionalFormatting>
  <conditionalFormatting sqref="AA31:AC31">
    <cfRule type="expression" dxfId="312" priority="4">
      <formula>AJ31=1</formula>
    </cfRule>
    <cfRule type="expression" dxfId="311" priority="16">
      <formula>+AE29=1</formula>
    </cfRule>
  </conditionalFormatting>
  <dataValidations count="5">
    <dataValidation type="list" allowBlank="1" showInputMessage="1" showErrorMessage="1" sqref="A8" xr:uid="{8E7E10A2-2B33-4838-96B4-0F0526F801FB}">
      <formula1>$AU$6:$AU$7</formula1>
    </dataValidation>
    <dataValidation type="list" allowBlank="1" showInputMessage="1" showErrorMessage="1" sqref="A7" xr:uid="{AD4F0817-DC70-486D-B9F0-CDAC57E5F468}">
      <formula1>$AQ$6:$AQ$7</formula1>
    </dataValidation>
    <dataValidation type="list" allowBlank="1" showInputMessage="1" showErrorMessage="1" sqref="A6:I6" xr:uid="{C76FAA00-A313-4A89-9D0A-742E9F3093E2}">
      <formula1>$AO$6:$AO$8</formula1>
    </dataValidation>
    <dataValidation type="list" allowBlank="1" showInputMessage="1" showErrorMessage="1" sqref="B17:C17 B14:C14 B20:C20 B26:C26 B23:C23 B29:C29" xr:uid="{9ECC33DF-1E4E-4CDC-98DA-23C690B02CB0}">
      <formula1>$AO$15:$AO$17</formula1>
    </dataValidation>
    <dataValidation type="list" allowBlank="1" showInputMessage="1" showErrorMessage="1" sqref="D17:G17 D14:G14 D20:G20 D26:G26 D23:G23 D29:G29" xr:uid="{E2659582-2301-4991-9956-DC9599505D97}">
      <formula1>$AQ$15:$AQ$18</formula1>
    </dataValidation>
  </dataValidations>
  <printOptions horizontalCentered="1"/>
  <pageMargins left="0.78740157480314965" right="0.39370078740157483" top="0.59055118110236227" bottom="0.59055118110236227" header="0.59055118110236227" footer="0.3937007874015748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BE25-1F0A-43C2-B50B-1538F447DF6A}">
  <sheetPr>
    <pageSetUpPr fitToPage="1"/>
  </sheetPr>
  <dimension ref="A1:BF44"/>
  <sheetViews>
    <sheetView view="pageBreakPreview" topLeftCell="A6" zoomScaleNormal="85" zoomScaleSheetLayoutView="100" workbookViewId="0">
      <selection activeCell="A6" sqref="A6:I6"/>
    </sheetView>
  </sheetViews>
  <sheetFormatPr defaultColWidth="13" defaultRowHeight="12" x14ac:dyDescent="0.15"/>
  <cols>
    <col min="1" max="15" width="3.125" style="35" customWidth="1"/>
    <col min="16" max="16" width="3" style="35" customWidth="1"/>
    <col min="17" max="28" width="3.125" style="35" customWidth="1"/>
    <col min="29" max="29" width="4.375" style="35" customWidth="1"/>
    <col min="30" max="30" width="2.125" style="35" customWidth="1"/>
    <col min="31" max="39" width="2.125" style="35" hidden="1" customWidth="1"/>
    <col min="40" max="40" width="2.5" style="35" hidden="1" customWidth="1"/>
    <col min="41" max="41" width="14.5" style="35" hidden="1" customWidth="1"/>
    <col min="42" max="42" width="5.625" style="35" hidden="1" customWidth="1"/>
    <col min="43" max="43" width="13.125" style="35" hidden="1" customWidth="1"/>
    <col min="44" max="44" width="5" style="35" hidden="1" customWidth="1"/>
    <col min="45" max="45" width="17.875" style="35" hidden="1" customWidth="1"/>
    <col min="46" max="46" width="4.625" style="35" hidden="1" customWidth="1"/>
    <col min="47" max="47" width="15.625" style="35" hidden="1" customWidth="1"/>
    <col min="48" max="48" width="4.625" style="35" hidden="1" customWidth="1"/>
    <col min="49" max="49" width="13" style="35" hidden="1" customWidth="1"/>
    <col min="50" max="55" width="13" style="35" customWidth="1"/>
    <col min="56" max="16384" width="13" style="35"/>
  </cols>
  <sheetData>
    <row r="1" spans="1:58" ht="18" customHeight="1" x14ac:dyDescent="0.15">
      <c r="A1" s="35" t="s">
        <v>227</v>
      </c>
      <c r="W1" s="363" t="s">
        <v>46</v>
      </c>
      <c r="X1" s="363"/>
      <c r="Y1" s="363"/>
      <c r="Z1" s="363"/>
      <c r="AA1" s="363"/>
      <c r="AB1" s="363"/>
      <c r="AC1" s="363"/>
    </row>
    <row r="2" spans="1:58" ht="25.5" customHeight="1" thickBot="1" x14ac:dyDescent="0.2">
      <c r="A2" s="19" t="s">
        <v>61</v>
      </c>
      <c r="X2" s="62" t="s">
        <v>214</v>
      </c>
      <c r="Y2" s="116"/>
      <c r="Z2" s="130" t="s">
        <v>213</v>
      </c>
      <c r="AA2" s="584"/>
      <c r="AB2" s="584"/>
      <c r="AC2" s="116" t="s">
        <v>212</v>
      </c>
      <c r="AD2" s="52"/>
      <c r="AE2" s="52"/>
      <c r="AF2" s="52"/>
      <c r="AG2" s="52"/>
      <c r="AH2" s="52"/>
      <c r="AI2" s="52"/>
      <c r="AJ2" s="52"/>
      <c r="AK2" s="52"/>
      <c r="AO2" s="53" t="s">
        <v>215</v>
      </c>
      <c r="AP2" s="54">
        <v>0.5</v>
      </c>
      <c r="AQ2" s="35">
        <f>IF(AA2="",0,VLOOKUP(AA2,AO2:AP3,2,FALSE))</f>
        <v>0</v>
      </c>
    </row>
    <row r="3" spans="1:58" s="51" customFormat="1" ht="19.7" customHeight="1" thickBot="1" x14ac:dyDescent="0.2">
      <c r="A3" s="364" t="s">
        <v>14</v>
      </c>
      <c r="B3" s="365"/>
      <c r="C3" s="450"/>
      <c r="D3" s="451"/>
      <c r="E3" s="451"/>
      <c r="F3" s="451"/>
      <c r="G3" s="451"/>
      <c r="H3" s="451"/>
      <c r="I3" s="451"/>
      <c r="J3" s="451"/>
      <c r="K3" s="451"/>
      <c r="L3" s="451"/>
      <c r="M3" s="451"/>
      <c r="N3" s="453"/>
      <c r="O3" s="445" t="s">
        <v>15</v>
      </c>
      <c r="P3" s="446"/>
      <c r="Q3" s="446"/>
      <c r="R3" s="447"/>
      <c r="S3" s="450" t="s">
        <v>271</v>
      </c>
      <c r="T3" s="451"/>
      <c r="U3" s="451"/>
      <c r="V3" s="451"/>
      <c r="W3" s="451"/>
      <c r="X3" s="451"/>
      <c r="Y3" s="451"/>
      <c r="Z3" s="451"/>
      <c r="AA3" s="451"/>
      <c r="AB3" s="451"/>
      <c r="AC3" s="452"/>
      <c r="AD3" s="35"/>
      <c r="AE3" s="35" t="s">
        <v>270</v>
      </c>
      <c r="AF3" s="35"/>
      <c r="AG3" s="35"/>
      <c r="AH3" s="35"/>
      <c r="AI3" s="35"/>
      <c r="AJ3" s="35"/>
      <c r="AK3" s="35"/>
      <c r="AL3" s="35"/>
      <c r="AO3" s="77" t="s">
        <v>216</v>
      </c>
      <c r="AP3" s="78">
        <v>1</v>
      </c>
      <c r="AQ3" s="51" t="s">
        <v>232</v>
      </c>
    </row>
    <row r="4" spans="1:58" s="51" customFormat="1" ht="19.7" customHeight="1" thickBot="1" x14ac:dyDescent="0.2">
      <c r="A4" s="364" t="s">
        <v>16</v>
      </c>
      <c r="B4" s="365"/>
      <c r="C4" s="450"/>
      <c r="D4" s="451"/>
      <c r="E4" s="451"/>
      <c r="F4" s="451"/>
      <c r="G4" s="451"/>
      <c r="H4" s="451"/>
      <c r="I4" s="451"/>
      <c r="J4" s="451"/>
      <c r="K4" s="451"/>
      <c r="L4" s="451"/>
      <c r="M4" s="451"/>
      <c r="N4" s="453"/>
      <c r="O4" s="448" t="s">
        <v>17</v>
      </c>
      <c r="P4" s="449"/>
      <c r="Q4" s="450"/>
      <c r="R4" s="451"/>
      <c r="S4" s="451"/>
      <c r="T4" s="451"/>
      <c r="U4" s="451"/>
      <c r="V4" s="451"/>
      <c r="W4" s="451"/>
      <c r="X4" s="451"/>
      <c r="Y4" s="451"/>
      <c r="Z4" s="451"/>
      <c r="AA4" s="451"/>
      <c r="AB4" s="451"/>
      <c r="AC4" s="452"/>
      <c r="AD4" s="35"/>
      <c r="AE4" s="35"/>
      <c r="AF4" s="35"/>
      <c r="AG4" s="35"/>
      <c r="AH4" s="35"/>
      <c r="AI4" s="35"/>
      <c r="AJ4" s="35"/>
      <c r="AK4" s="35"/>
      <c r="AL4" s="35"/>
    </row>
    <row r="5" spans="1:58" s="51" customFormat="1" ht="19.7" customHeight="1" thickBot="1" x14ac:dyDescent="0.2">
      <c r="A5" s="118" t="s">
        <v>131</v>
      </c>
      <c r="B5" s="117"/>
      <c r="C5" s="117"/>
      <c r="D5" s="117"/>
      <c r="E5" s="117"/>
      <c r="F5" s="117"/>
      <c r="G5" s="117"/>
      <c r="H5" s="117"/>
      <c r="I5" s="117"/>
      <c r="J5" s="117"/>
      <c r="K5" s="117"/>
      <c r="L5" s="117"/>
      <c r="M5" s="117"/>
      <c r="N5" s="117"/>
      <c r="O5" s="117"/>
      <c r="P5" s="117"/>
      <c r="Q5" s="117"/>
      <c r="R5" s="117"/>
      <c r="S5" s="117"/>
      <c r="T5" s="117"/>
      <c r="U5" s="117"/>
      <c r="V5" s="117"/>
      <c r="W5" s="117"/>
      <c r="X5" s="117"/>
      <c r="Y5" s="538" t="s">
        <v>83</v>
      </c>
      <c r="Z5" s="539"/>
      <c r="AA5" s="539"/>
      <c r="AB5" s="539"/>
      <c r="AC5" s="540"/>
      <c r="AD5" s="35"/>
      <c r="AE5" s="35"/>
      <c r="AF5" s="35"/>
      <c r="AG5" s="35"/>
      <c r="AH5" s="35"/>
      <c r="AI5" s="35"/>
      <c r="AJ5" s="35"/>
      <c r="AK5" s="35"/>
      <c r="AL5" s="35"/>
    </row>
    <row r="6" spans="1:58" s="51" customFormat="1" ht="19.7" customHeight="1" x14ac:dyDescent="0.15">
      <c r="A6" s="457" t="s">
        <v>81</v>
      </c>
      <c r="B6" s="458"/>
      <c r="C6" s="458"/>
      <c r="D6" s="458"/>
      <c r="E6" s="458"/>
      <c r="F6" s="458"/>
      <c r="G6" s="458"/>
      <c r="H6" s="458"/>
      <c r="I6" s="458"/>
      <c r="J6" s="119" t="s">
        <v>18</v>
      </c>
      <c r="K6" s="119"/>
      <c r="L6" s="120"/>
      <c r="M6" s="464"/>
      <c r="N6" s="464"/>
      <c r="O6" s="464"/>
      <c r="P6" s="464"/>
      <c r="Q6" s="464"/>
      <c r="R6" s="119" t="s">
        <v>132</v>
      </c>
      <c r="S6" s="121"/>
      <c r="T6" s="122"/>
      <c r="U6" s="435" t="s">
        <v>133</v>
      </c>
      <c r="V6" s="435"/>
      <c r="W6" s="435"/>
      <c r="X6" s="436"/>
      <c r="Y6" s="385">
        <f>VLOOKUP(A6,$AO$6:$AP$8,2,FALSE)</f>
        <v>0</v>
      </c>
      <c r="Z6" s="386"/>
      <c r="AA6" s="131"/>
      <c r="AB6" s="132"/>
      <c r="AC6" s="133"/>
      <c r="AD6" s="35"/>
      <c r="AE6" s="35">
        <f t="shared" ref="AE6:AE7" si="0">IF(A6=$AS$7,0,1)</f>
        <v>0</v>
      </c>
      <c r="AF6" s="35">
        <f t="shared" ref="AF6:AF7" si="1">IF(M6="",0,1)</f>
        <v>0</v>
      </c>
      <c r="AG6" s="35" t="s">
        <v>269</v>
      </c>
      <c r="AH6" s="35"/>
      <c r="AI6" s="35"/>
      <c r="AJ6" s="35"/>
      <c r="AK6" s="35"/>
      <c r="AL6" s="35"/>
      <c r="AO6" s="53" t="s">
        <v>62</v>
      </c>
      <c r="AP6" s="54">
        <v>4</v>
      </c>
      <c r="AQ6" s="53" t="s">
        <v>5</v>
      </c>
      <c r="AR6" s="54">
        <v>2</v>
      </c>
      <c r="AS6" s="53" t="s">
        <v>59</v>
      </c>
      <c r="AT6" s="54">
        <v>2</v>
      </c>
      <c r="AU6" s="53" t="s">
        <v>78</v>
      </c>
      <c r="AV6" s="54">
        <v>2</v>
      </c>
      <c r="AW6" s="19"/>
      <c r="AX6" s="19"/>
      <c r="AY6" s="19"/>
      <c r="AZ6" s="19"/>
      <c r="BA6" s="19"/>
      <c r="BB6" s="19"/>
      <c r="BC6" s="19"/>
      <c r="BD6" s="19"/>
    </row>
    <row r="7" spans="1:58" s="51" customFormat="1" ht="19.7" customHeight="1" x14ac:dyDescent="0.15">
      <c r="A7" s="457" t="s">
        <v>81</v>
      </c>
      <c r="B7" s="458"/>
      <c r="C7" s="458"/>
      <c r="D7" s="458"/>
      <c r="E7" s="458"/>
      <c r="F7" s="458"/>
      <c r="G7" s="458"/>
      <c r="H7" s="458"/>
      <c r="I7" s="458"/>
      <c r="J7" s="123" t="s">
        <v>18</v>
      </c>
      <c r="K7" s="123"/>
      <c r="L7" s="124"/>
      <c r="M7" s="464"/>
      <c r="N7" s="464"/>
      <c r="O7" s="464"/>
      <c r="P7" s="464"/>
      <c r="Q7" s="464"/>
      <c r="R7" s="119" t="s">
        <v>132</v>
      </c>
      <c r="S7" s="121"/>
      <c r="T7" s="122"/>
      <c r="U7" s="435" t="s">
        <v>133</v>
      </c>
      <c r="V7" s="435"/>
      <c r="W7" s="435"/>
      <c r="X7" s="436"/>
      <c r="Y7" s="385">
        <f>VLOOKUP(A7,$AQ$6:$AR$7,2,FALSE)</f>
        <v>0</v>
      </c>
      <c r="Z7" s="386"/>
      <c r="AA7" s="375">
        <f>(SUM(Y7:Z9)+Y6)*AQ2</f>
        <v>0</v>
      </c>
      <c r="AB7" s="376"/>
      <c r="AC7" s="377"/>
      <c r="AD7" s="35"/>
      <c r="AE7" s="35">
        <f t="shared" si="0"/>
        <v>0</v>
      </c>
      <c r="AF7" s="35">
        <f t="shared" si="1"/>
        <v>0</v>
      </c>
      <c r="AG7" s="35"/>
      <c r="AH7" s="35"/>
      <c r="AI7" s="35"/>
      <c r="AJ7" s="35"/>
      <c r="AK7" s="35"/>
      <c r="AL7" s="35"/>
      <c r="AO7" s="53" t="s">
        <v>63</v>
      </c>
      <c r="AP7" s="54">
        <v>3</v>
      </c>
      <c r="AQ7" s="55" t="s">
        <v>82</v>
      </c>
      <c r="AR7" s="54">
        <v>0</v>
      </c>
      <c r="AS7" s="55" t="s">
        <v>82</v>
      </c>
      <c r="AT7" s="54">
        <v>0</v>
      </c>
      <c r="AU7" s="55" t="s">
        <v>82</v>
      </c>
      <c r="AV7" s="54">
        <v>0</v>
      </c>
      <c r="AW7" s="20"/>
      <c r="AX7" s="20"/>
      <c r="AY7" s="20"/>
      <c r="AZ7" s="20"/>
      <c r="BA7" s="20"/>
      <c r="BB7" s="20"/>
      <c r="BC7" s="20"/>
      <c r="BD7" s="20"/>
    </row>
    <row r="8" spans="1:58" s="51" customFormat="1" ht="19.7" customHeight="1" x14ac:dyDescent="0.15">
      <c r="A8" s="457" t="s">
        <v>81</v>
      </c>
      <c r="B8" s="458"/>
      <c r="C8" s="458"/>
      <c r="D8" s="458"/>
      <c r="E8" s="458"/>
      <c r="F8" s="458"/>
      <c r="G8" s="458"/>
      <c r="H8" s="458"/>
      <c r="I8" s="458"/>
      <c r="J8" s="123" t="s">
        <v>18</v>
      </c>
      <c r="K8" s="123"/>
      <c r="L8" s="124"/>
      <c r="M8" s="464"/>
      <c r="N8" s="464"/>
      <c r="O8" s="464"/>
      <c r="P8" s="464"/>
      <c r="Q8" s="464"/>
      <c r="R8" s="119" t="s">
        <v>132</v>
      </c>
      <c r="S8" s="121"/>
      <c r="T8" s="122"/>
      <c r="U8" s="435" t="s">
        <v>133</v>
      </c>
      <c r="V8" s="435"/>
      <c r="W8" s="435"/>
      <c r="X8" s="436"/>
      <c r="Y8" s="385">
        <f>VLOOKUP(A8,$AS$6:$AT$7,2,FALSE)</f>
        <v>0</v>
      </c>
      <c r="Z8" s="386"/>
      <c r="AA8" s="375"/>
      <c r="AB8" s="376"/>
      <c r="AC8" s="377"/>
      <c r="AD8" s="35"/>
      <c r="AE8" s="35">
        <f>IF(A8=$AS$7,0,1)</f>
        <v>0</v>
      </c>
      <c r="AF8" s="35">
        <f>IF(M8="",0,1)</f>
        <v>0</v>
      </c>
      <c r="AG8" s="35"/>
      <c r="AH8" s="35"/>
      <c r="AI8" s="35"/>
      <c r="AJ8" s="35"/>
      <c r="AK8" s="30"/>
      <c r="AL8" s="30"/>
      <c r="AM8" s="59"/>
      <c r="AN8" s="59"/>
      <c r="AO8" s="55" t="s">
        <v>82</v>
      </c>
      <c r="AP8" s="54">
        <v>0</v>
      </c>
      <c r="AQ8" s="30"/>
      <c r="AR8" s="76"/>
      <c r="AS8" s="30"/>
      <c r="AT8" s="75"/>
      <c r="AU8" s="31"/>
      <c r="AV8" s="32"/>
      <c r="AW8" s="33"/>
      <c r="AX8" s="33"/>
      <c r="AY8" s="33"/>
      <c r="AZ8" s="33"/>
      <c r="BA8" s="33"/>
      <c r="BB8" s="59"/>
      <c r="BC8" s="59"/>
      <c r="BD8" s="59"/>
      <c r="BE8" s="59"/>
      <c r="BF8" s="59"/>
    </row>
    <row r="9" spans="1:58" s="51" customFormat="1" ht="19.7" customHeight="1" thickBot="1" x14ac:dyDescent="0.2">
      <c r="A9" s="457" t="s">
        <v>81</v>
      </c>
      <c r="B9" s="458"/>
      <c r="C9" s="458"/>
      <c r="D9" s="458"/>
      <c r="E9" s="458"/>
      <c r="F9" s="458"/>
      <c r="G9" s="458"/>
      <c r="H9" s="458"/>
      <c r="I9" s="458"/>
      <c r="J9" s="123" t="s">
        <v>18</v>
      </c>
      <c r="K9" s="123"/>
      <c r="L9" s="124"/>
      <c r="M9" s="464"/>
      <c r="N9" s="464"/>
      <c r="O9" s="464"/>
      <c r="P9" s="464"/>
      <c r="Q9" s="464"/>
      <c r="R9" s="119" t="s">
        <v>132</v>
      </c>
      <c r="S9" s="121"/>
      <c r="T9" s="122"/>
      <c r="U9" s="435" t="s">
        <v>133</v>
      </c>
      <c r="V9" s="435"/>
      <c r="W9" s="435"/>
      <c r="X9" s="436"/>
      <c r="Y9" s="387">
        <f>VLOOKUP(A9,$AU$6:$AV$7,2,FALSE)</f>
        <v>0</v>
      </c>
      <c r="Z9" s="388"/>
      <c r="AA9" s="585" t="str">
        <f>IF(AA2=AO2,AQ3,"")</f>
        <v/>
      </c>
      <c r="AB9" s="586"/>
      <c r="AC9" s="587"/>
      <c r="AD9" s="35"/>
      <c r="AE9" s="35">
        <f>IF(A9=$AS$7,0,1)</f>
        <v>0</v>
      </c>
      <c r="AF9" s="35">
        <f>IF(M9="",0,1)</f>
        <v>0</v>
      </c>
      <c r="AG9" s="35"/>
      <c r="AH9" s="35"/>
      <c r="AI9" s="35"/>
      <c r="AJ9" s="35"/>
      <c r="AK9" s="35"/>
      <c r="AL9" s="35"/>
      <c r="AO9" s="56"/>
      <c r="AP9" s="57"/>
      <c r="AQ9" s="58"/>
      <c r="AR9" s="58"/>
      <c r="AS9" s="58"/>
      <c r="AT9" s="21"/>
      <c r="AU9" s="58"/>
      <c r="AV9" s="58"/>
    </row>
    <row r="10" spans="1:58" s="51" customFormat="1" ht="19.7" customHeight="1" thickBot="1" x14ac:dyDescent="0.2">
      <c r="A10" s="125" t="s">
        <v>135</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7"/>
      <c r="AD10" s="35"/>
      <c r="AE10" s="35"/>
      <c r="AF10" s="35"/>
      <c r="AG10" s="35"/>
      <c r="AH10" s="35"/>
      <c r="AI10" s="35"/>
      <c r="AJ10" s="35"/>
      <c r="AK10" s="35"/>
      <c r="AL10" s="35"/>
      <c r="AS10" s="18"/>
    </row>
    <row r="11" spans="1:58" s="51" customFormat="1" ht="19.7" customHeight="1" x14ac:dyDescent="0.15">
      <c r="A11" s="372" t="s">
        <v>6</v>
      </c>
      <c r="B11" s="389" t="s">
        <v>47</v>
      </c>
      <c r="C11" s="390"/>
      <c r="D11" s="390"/>
      <c r="E11" s="390"/>
      <c r="F11" s="390"/>
      <c r="G11" s="390"/>
      <c r="H11" s="391" t="s">
        <v>164</v>
      </c>
      <c r="I11" s="392"/>
      <c r="J11" s="392"/>
      <c r="K11" s="392"/>
      <c r="L11" s="393"/>
      <c r="M11" s="272" t="s">
        <v>7</v>
      </c>
      <c r="N11" s="273"/>
      <c r="O11" s="273"/>
      <c r="P11" s="273"/>
      <c r="Q11" s="273"/>
      <c r="R11" s="274"/>
      <c r="S11" s="269" t="s">
        <v>165</v>
      </c>
      <c r="T11" s="269"/>
      <c r="U11" s="269"/>
      <c r="V11" s="269"/>
      <c r="W11" s="269"/>
      <c r="X11" s="269"/>
      <c r="Y11" s="269"/>
      <c r="Z11" s="269"/>
      <c r="AA11" s="437" t="s">
        <v>166</v>
      </c>
      <c r="AB11" s="438"/>
      <c r="AC11" s="439"/>
      <c r="AD11" s="60"/>
      <c r="AE11" s="60"/>
      <c r="AF11" s="60"/>
      <c r="AG11" s="60"/>
      <c r="AH11" s="60"/>
      <c r="AI11" s="60"/>
      <c r="AJ11" s="60"/>
      <c r="AK11" s="60"/>
    </row>
    <row r="12" spans="1:58" s="51" customFormat="1" ht="19.7" customHeight="1" x14ac:dyDescent="0.15">
      <c r="A12" s="373"/>
      <c r="B12" s="400" t="s">
        <v>48</v>
      </c>
      <c r="C12" s="401"/>
      <c r="D12" s="401"/>
      <c r="E12" s="401"/>
      <c r="F12" s="401"/>
      <c r="G12" s="402"/>
      <c r="H12" s="394"/>
      <c r="I12" s="395"/>
      <c r="J12" s="395"/>
      <c r="K12" s="395"/>
      <c r="L12" s="396"/>
      <c r="M12" s="281" t="s">
        <v>194</v>
      </c>
      <c r="N12" s="282"/>
      <c r="O12" s="282"/>
      <c r="P12" s="282"/>
      <c r="Q12" s="282"/>
      <c r="R12" s="283"/>
      <c r="S12" s="270" t="s">
        <v>168</v>
      </c>
      <c r="T12" s="270"/>
      <c r="U12" s="270"/>
      <c r="V12" s="270"/>
      <c r="W12" s="270" t="s">
        <v>169</v>
      </c>
      <c r="X12" s="270"/>
      <c r="Y12" s="270"/>
      <c r="Z12" s="270"/>
      <c r="AA12" s="440" t="s">
        <v>8</v>
      </c>
      <c r="AB12" s="441"/>
      <c r="AC12" s="442"/>
      <c r="AD12" s="61"/>
      <c r="AE12" s="61"/>
      <c r="AF12" s="61"/>
      <c r="AG12" s="61"/>
      <c r="AH12" s="61"/>
      <c r="AI12" s="61"/>
      <c r="AJ12" s="61"/>
      <c r="AK12" s="61"/>
    </row>
    <row r="13" spans="1:58" s="51" customFormat="1" ht="19.7" customHeight="1" x14ac:dyDescent="0.15">
      <c r="A13" s="373"/>
      <c r="B13" s="403"/>
      <c r="C13" s="404"/>
      <c r="D13" s="404"/>
      <c r="E13" s="404"/>
      <c r="F13" s="404"/>
      <c r="G13" s="405"/>
      <c r="H13" s="394"/>
      <c r="I13" s="395"/>
      <c r="J13" s="395"/>
      <c r="K13" s="395"/>
      <c r="L13" s="396"/>
      <c r="M13" s="284"/>
      <c r="N13" s="285"/>
      <c r="O13" s="285"/>
      <c r="P13" s="285"/>
      <c r="Q13" s="285"/>
      <c r="R13" s="286"/>
      <c r="S13" s="270"/>
      <c r="T13" s="270"/>
      <c r="U13" s="270"/>
      <c r="V13" s="270"/>
      <c r="W13" s="270" t="s">
        <v>50</v>
      </c>
      <c r="X13" s="270"/>
      <c r="Y13" s="270"/>
      <c r="Z13" s="270"/>
      <c r="AA13" s="440" t="s">
        <v>9</v>
      </c>
      <c r="AB13" s="441"/>
      <c r="AC13" s="442"/>
      <c r="AD13" s="61"/>
      <c r="AE13" s="61"/>
      <c r="AF13" s="61"/>
      <c r="AG13" s="61"/>
      <c r="AH13" s="61"/>
      <c r="AI13" s="61"/>
      <c r="AJ13" s="61"/>
      <c r="AK13" s="61"/>
    </row>
    <row r="14" spans="1:58" s="51" customFormat="1" ht="19.7" customHeight="1" thickBot="1" x14ac:dyDescent="0.2">
      <c r="A14" s="374"/>
      <c r="B14" s="406"/>
      <c r="C14" s="407"/>
      <c r="D14" s="407"/>
      <c r="E14" s="407"/>
      <c r="F14" s="407"/>
      <c r="G14" s="408"/>
      <c r="H14" s="397"/>
      <c r="I14" s="398"/>
      <c r="J14" s="398"/>
      <c r="K14" s="398"/>
      <c r="L14" s="399"/>
      <c r="M14" s="289" t="s">
        <v>247</v>
      </c>
      <c r="N14" s="290"/>
      <c r="O14" s="290"/>
      <c r="P14" s="290"/>
      <c r="Q14" s="290"/>
      <c r="R14" s="291"/>
      <c r="S14" s="271"/>
      <c r="T14" s="271"/>
      <c r="U14" s="271"/>
      <c r="V14" s="271"/>
      <c r="W14" s="271" t="s">
        <v>10</v>
      </c>
      <c r="X14" s="271"/>
      <c r="Y14" s="271"/>
      <c r="Z14" s="271"/>
      <c r="AA14" s="467" t="s">
        <v>170</v>
      </c>
      <c r="AB14" s="468"/>
      <c r="AC14" s="469"/>
      <c r="AD14" s="62"/>
      <c r="AE14" s="62"/>
      <c r="AF14" s="62"/>
      <c r="AG14" s="62"/>
      <c r="AH14" s="62"/>
      <c r="AI14" s="62"/>
      <c r="AJ14" s="62"/>
      <c r="AK14" s="62"/>
    </row>
    <row r="15" spans="1:58" s="51" customFormat="1" ht="23.45" customHeight="1" x14ac:dyDescent="0.15">
      <c r="A15" s="370" t="s">
        <v>11</v>
      </c>
      <c r="B15" s="470" t="s">
        <v>52</v>
      </c>
      <c r="C15" s="471"/>
      <c r="D15" s="472" t="s">
        <v>195</v>
      </c>
      <c r="E15" s="473"/>
      <c r="F15" s="473"/>
      <c r="G15" s="470"/>
      <c r="H15" s="228" t="s">
        <v>172</v>
      </c>
      <c r="I15" s="228"/>
      <c r="J15" s="228"/>
      <c r="K15" s="228"/>
      <c r="L15" s="228"/>
      <c r="M15" s="474" t="s">
        <v>173</v>
      </c>
      <c r="N15" s="474"/>
      <c r="O15" s="474"/>
      <c r="P15" s="474"/>
      <c r="Q15" s="474"/>
      <c r="R15" s="474"/>
      <c r="S15" s="228" t="s">
        <v>174</v>
      </c>
      <c r="T15" s="228"/>
      <c r="U15" s="228"/>
      <c r="V15" s="228"/>
      <c r="W15" s="232" t="s">
        <v>175</v>
      </c>
      <c r="X15" s="232"/>
      <c r="Y15" s="232"/>
      <c r="Z15" s="232"/>
      <c r="AA15" s="475" t="s">
        <v>176</v>
      </c>
      <c r="AB15" s="476"/>
      <c r="AC15" s="477"/>
      <c r="AD15" s="61"/>
      <c r="AE15" s="61"/>
      <c r="AF15" s="61"/>
      <c r="AG15" s="61"/>
      <c r="AH15" s="61"/>
      <c r="AI15" s="61"/>
      <c r="AJ15" s="61"/>
      <c r="AK15" s="61"/>
      <c r="AO15" s="63" t="s">
        <v>49</v>
      </c>
      <c r="AP15" s="64">
        <v>1</v>
      </c>
      <c r="AQ15" s="46" t="s">
        <v>197</v>
      </c>
      <c r="AR15" s="48">
        <v>1</v>
      </c>
      <c r="AS15" s="51" t="s">
        <v>201</v>
      </c>
      <c r="AT15" s="51">
        <v>2</v>
      </c>
    </row>
    <row r="16" spans="1:58" s="51" customFormat="1" ht="23.45" customHeight="1" x14ac:dyDescent="0.15">
      <c r="A16" s="367"/>
      <c r="B16" s="259" t="s">
        <v>196</v>
      </c>
      <c r="C16" s="218"/>
      <c r="D16" s="218"/>
      <c r="E16" s="218"/>
      <c r="F16" s="218"/>
      <c r="G16" s="219"/>
      <c r="H16" s="229"/>
      <c r="I16" s="229"/>
      <c r="J16" s="229"/>
      <c r="K16" s="229"/>
      <c r="L16" s="229"/>
      <c r="M16" s="489" t="s">
        <v>178</v>
      </c>
      <c r="N16" s="489"/>
      <c r="O16" s="489"/>
      <c r="P16" s="489"/>
      <c r="Q16" s="489"/>
      <c r="R16" s="489"/>
      <c r="S16" s="229"/>
      <c r="T16" s="229"/>
      <c r="U16" s="229"/>
      <c r="V16" s="229"/>
      <c r="W16" s="305" t="s">
        <v>179</v>
      </c>
      <c r="X16" s="305"/>
      <c r="Y16" s="305"/>
      <c r="Z16" s="305"/>
      <c r="AA16" s="490" t="s">
        <v>180</v>
      </c>
      <c r="AB16" s="491"/>
      <c r="AC16" s="492"/>
      <c r="AD16" s="61"/>
      <c r="AE16" s="61"/>
      <c r="AF16" s="61"/>
      <c r="AG16" s="61"/>
      <c r="AH16" s="61"/>
      <c r="AI16" s="61"/>
      <c r="AJ16" s="61"/>
      <c r="AK16" s="61"/>
      <c r="AO16" s="65" t="s">
        <v>85</v>
      </c>
      <c r="AP16" s="64">
        <v>0.8</v>
      </c>
      <c r="AQ16" s="46" t="s">
        <v>198</v>
      </c>
      <c r="AR16" s="48">
        <v>1</v>
      </c>
    </row>
    <row r="17" spans="1:46" s="51" customFormat="1" ht="23.45" customHeight="1" thickBot="1" x14ac:dyDescent="0.2">
      <c r="A17" s="371"/>
      <c r="B17" s="309">
        <f>VLOOKUP(B15,$AO$15:$AP$17,2,FALSE)</f>
        <v>1</v>
      </c>
      <c r="C17" s="309"/>
      <c r="D17" s="500">
        <f>VLOOKUP(D15,$AQ$15:$AR$18,2,FALSE)</f>
        <v>1</v>
      </c>
      <c r="E17" s="501"/>
      <c r="F17" s="501"/>
      <c r="G17" s="502"/>
      <c r="H17" s="230"/>
      <c r="I17" s="230"/>
      <c r="J17" s="230"/>
      <c r="K17" s="230"/>
      <c r="L17" s="230"/>
      <c r="M17" s="575" t="s">
        <v>266</v>
      </c>
      <c r="N17" s="576"/>
      <c r="O17" s="576"/>
      <c r="P17" s="576"/>
      <c r="Q17" s="576"/>
      <c r="R17" s="577"/>
      <c r="S17" s="230"/>
      <c r="T17" s="230"/>
      <c r="U17" s="230"/>
      <c r="V17" s="230"/>
      <c r="W17" s="314">
        <v>8500</v>
      </c>
      <c r="X17" s="315"/>
      <c r="Y17" s="315"/>
      <c r="Z17" s="50" t="s">
        <v>12</v>
      </c>
      <c r="AA17" s="311" t="s">
        <v>180</v>
      </c>
      <c r="AB17" s="312"/>
      <c r="AC17" s="493"/>
      <c r="AD17" s="62"/>
      <c r="AE17" s="62"/>
      <c r="AF17" s="62"/>
      <c r="AG17" s="62"/>
      <c r="AH17" s="62"/>
      <c r="AI17" s="62"/>
      <c r="AJ17" s="62"/>
      <c r="AK17" s="62"/>
      <c r="AO17" s="34" t="s">
        <v>200</v>
      </c>
      <c r="AP17" s="64">
        <v>0</v>
      </c>
      <c r="AQ17" s="46" t="s">
        <v>199</v>
      </c>
      <c r="AR17" s="47">
        <v>0.75</v>
      </c>
    </row>
    <row r="18" spans="1:46" s="51" customFormat="1" ht="23.45" customHeight="1" thickTop="1" x14ac:dyDescent="0.15">
      <c r="A18" s="366">
        <v>1</v>
      </c>
      <c r="B18" s="205" t="s">
        <v>181</v>
      </c>
      <c r="C18" s="206"/>
      <c r="D18" s="240" t="s">
        <v>181</v>
      </c>
      <c r="E18" s="241"/>
      <c r="F18" s="241"/>
      <c r="G18" s="205"/>
      <c r="H18" s="368"/>
      <c r="I18" s="368"/>
      <c r="J18" s="368"/>
      <c r="K18" s="368"/>
      <c r="L18" s="368"/>
      <c r="M18" s="553"/>
      <c r="N18" s="554"/>
      <c r="O18" s="554"/>
      <c r="P18" s="554"/>
      <c r="Q18" s="554"/>
      <c r="R18" s="555"/>
      <c r="S18" s="368"/>
      <c r="T18" s="368"/>
      <c r="U18" s="368"/>
      <c r="V18" s="368"/>
      <c r="W18" s="537" t="s">
        <v>182</v>
      </c>
      <c r="X18" s="537"/>
      <c r="Y18" s="537"/>
      <c r="Z18" s="537"/>
      <c r="AA18" s="497" t="s">
        <v>80</v>
      </c>
      <c r="AB18" s="498"/>
      <c r="AC18" s="499"/>
      <c r="AD18" s="61"/>
      <c r="AE18" s="61">
        <f>IF(B18=$AO$17,0,1)</f>
        <v>0</v>
      </c>
      <c r="AF18" s="61">
        <f>IF(H18="",0,1)</f>
        <v>0</v>
      </c>
      <c r="AG18" s="61">
        <f>IF(M18="",0,1)</f>
        <v>0</v>
      </c>
      <c r="AH18" s="61">
        <f>IF(S18="",0,1)</f>
        <v>0</v>
      </c>
      <c r="AI18" s="61">
        <f>IF(W18=$AO$18,0,1)</f>
        <v>0</v>
      </c>
      <c r="AJ18" s="61">
        <f>IF(AA18=$AP$19,0,1)</f>
        <v>0</v>
      </c>
      <c r="AK18" s="61"/>
      <c r="AL18" s="61"/>
      <c r="AO18" s="35" t="s">
        <v>267</v>
      </c>
      <c r="AP18" s="35"/>
      <c r="AQ18" s="44" t="s">
        <v>181</v>
      </c>
      <c r="AR18" s="44"/>
    </row>
    <row r="19" spans="1:46" s="51" customFormat="1" ht="23.45" customHeight="1" x14ac:dyDescent="0.15">
      <c r="A19" s="367"/>
      <c r="B19" s="259" t="s">
        <v>196</v>
      </c>
      <c r="C19" s="218"/>
      <c r="D19" s="218"/>
      <c r="E19" s="218"/>
      <c r="F19" s="218"/>
      <c r="G19" s="219"/>
      <c r="H19" s="211"/>
      <c r="I19" s="211"/>
      <c r="J19" s="211"/>
      <c r="K19" s="211"/>
      <c r="L19" s="211"/>
      <c r="M19" s="550"/>
      <c r="N19" s="551"/>
      <c r="O19" s="551"/>
      <c r="P19" s="551"/>
      <c r="Q19" s="551"/>
      <c r="R19" s="552"/>
      <c r="S19" s="211"/>
      <c r="T19" s="211"/>
      <c r="U19" s="211"/>
      <c r="V19" s="211"/>
      <c r="W19" s="503" t="s">
        <v>13</v>
      </c>
      <c r="X19" s="503"/>
      <c r="Y19" s="503"/>
      <c r="Z19" s="503"/>
      <c r="AA19" s="481" t="s">
        <v>80</v>
      </c>
      <c r="AB19" s="482"/>
      <c r="AC19" s="483"/>
      <c r="AD19" s="61"/>
      <c r="AE19" s="61"/>
      <c r="AF19" s="61"/>
      <c r="AG19" s="61">
        <f>IF(M19="",0,1)</f>
        <v>0</v>
      </c>
      <c r="AH19" s="61"/>
      <c r="AI19" s="61">
        <f>IF(W19=$AO$19,0,1)</f>
        <v>0</v>
      </c>
      <c r="AJ19" s="61">
        <f t="shared" ref="AJ19:AJ20" si="2">IF(AA19=$AP$19,0,1)</f>
        <v>0</v>
      </c>
      <c r="AK19" s="61"/>
      <c r="AL19" s="61"/>
      <c r="AO19" s="51" t="s">
        <v>268</v>
      </c>
      <c r="AP19" s="51" t="s">
        <v>269</v>
      </c>
    </row>
    <row r="20" spans="1:46" s="51" customFormat="1" ht="23.45" customHeight="1" x14ac:dyDescent="0.15">
      <c r="A20" s="367"/>
      <c r="B20" s="224">
        <f>VLOOKUP(B18,$AO$15:$AP$17,2,FALSE)</f>
        <v>0</v>
      </c>
      <c r="C20" s="224"/>
      <c r="D20" s="465">
        <f>VLOOKUP(D18,$AQ$15:$AR$18,2,FALSE)</f>
        <v>0</v>
      </c>
      <c r="E20" s="466"/>
      <c r="F20" s="466"/>
      <c r="G20" s="265"/>
      <c r="H20" s="369"/>
      <c r="I20" s="369"/>
      <c r="J20" s="369"/>
      <c r="K20" s="369"/>
      <c r="L20" s="369"/>
      <c r="M20" s="556" t="s">
        <v>237</v>
      </c>
      <c r="N20" s="557"/>
      <c r="O20" s="557"/>
      <c r="P20" s="557"/>
      <c r="Q20" s="557"/>
      <c r="R20" s="558"/>
      <c r="S20" s="369"/>
      <c r="T20" s="369"/>
      <c r="U20" s="369"/>
      <c r="V20" s="369"/>
      <c r="W20" s="532"/>
      <c r="X20" s="533"/>
      <c r="Y20" s="533"/>
      <c r="Z20" s="128" t="s">
        <v>12</v>
      </c>
      <c r="AA20" s="487" t="s">
        <v>80</v>
      </c>
      <c r="AB20" s="485"/>
      <c r="AC20" s="488"/>
      <c r="AD20" s="62"/>
      <c r="AE20" s="62"/>
      <c r="AF20" s="62"/>
      <c r="AG20" s="62">
        <f>IF(M20=$AO$20,0,1)</f>
        <v>0</v>
      </c>
      <c r="AH20" s="62"/>
      <c r="AI20" s="62">
        <f>IF(W20="",0,1)</f>
        <v>0</v>
      </c>
      <c r="AJ20" s="62">
        <f t="shared" si="2"/>
        <v>0</v>
      </c>
      <c r="AK20" s="62"/>
      <c r="AL20" s="62"/>
      <c r="AO20" s="51" t="s">
        <v>239</v>
      </c>
    </row>
    <row r="21" spans="1:46" s="51" customFormat="1" ht="23.45" customHeight="1" x14ac:dyDescent="0.15">
      <c r="A21" s="367">
        <v>2</v>
      </c>
      <c r="B21" s="205" t="s">
        <v>181</v>
      </c>
      <c r="C21" s="206"/>
      <c r="D21" s="240" t="s">
        <v>181</v>
      </c>
      <c r="E21" s="241"/>
      <c r="F21" s="241"/>
      <c r="G21" s="205"/>
      <c r="H21" s="211"/>
      <c r="I21" s="211"/>
      <c r="J21" s="211"/>
      <c r="K21" s="211"/>
      <c r="L21" s="211"/>
      <c r="M21" s="550"/>
      <c r="N21" s="551"/>
      <c r="O21" s="551"/>
      <c r="P21" s="551"/>
      <c r="Q21" s="551"/>
      <c r="R21" s="552"/>
      <c r="S21" s="211"/>
      <c r="T21" s="211"/>
      <c r="U21" s="211"/>
      <c r="V21" s="211"/>
      <c r="W21" s="506" t="s">
        <v>182</v>
      </c>
      <c r="X21" s="506"/>
      <c r="Y21" s="506"/>
      <c r="Z21" s="506"/>
      <c r="AA21" s="481" t="s">
        <v>80</v>
      </c>
      <c r="AB21" s="482"/>
      <c r="AC21" s="483"/>
      <c r="AD21" s="61"/>
      <c r="AE21" s="61">
        <f>IF(B21=$AO$17,0,1)</f>
        <v>0</v>
      </c>
      <c r="AF21" s="61">
        <f>IF(H21="",0,1)</f>
        <v>0</v>
      </c>
      <c r="AG21" s="61">
        <f>IF(M21="",0,1)</f>
        <v>0</v>
      </c>
      <c r="AH21" s="61">
        <f>IF(S21="",0,1)</f>
        <v>0</v>
      </c>
      <c r="AI21" s="61">
        <f>IF(W21=$AO$18,0,1)</f>
        <v>0</v>
      </c>
      <c r="AJ21" s="61">
        <f>IF(AA21=$AP$19,0,1)</f>
        <v>0</v>
      </c>
      <c r="AK21" s="61"/>
      <c r="AL21" s="61"/>
    </row>
    <row r="22" spans="1:46" s="51" customFormat="1" ht="23.45" customHeight="1" x14ac:dyDescent="0.15">
      <c r="A22" s="367"/>
      <c r="B22" s="259" t="s">
        <v>196</v>
      </c>
      <c r="C22" s="218"/>
      <c r="D22" s="218"/>
      <c r="E22" s="218"/>
      <c r="F22" s="218"/>
      <c r="G22" s="219"/>
      <c r="H22" s="211"/>
      <c r="I22" s="211"/>
      <c r="J22" s="211"/>
      <c r="K22" s="211"/>
      <c r="L22" s="211"/>
      <c r="M22" s="550"/>
      <c r="N22" s="551"/>
      <c r="O22" s="551"/>
      <c r="P22" s="551"/>
      <c r="Q22" s="551"/>
      <c r="R22" s="552"/>
      <c r="S22" s="211"/>
      <c r="T22" s="211"/>
      <c r="U22" s="211"/>
      <c r="V22" s="211"/>
      <c r="W22" s="503" t="s">
        <v>13</v>
      </c>
      <c r="X22" s="503"/>
      <c r="Y22" s="503"/>
      <c r="Z22" s="503"/>
      <c r="AA22" s="481" t="s">
        <v>80</v>
      </c>
      <c r="AB22" s="482"/>
      <c r="AC22" s="483"/>
      <c r="AD22" s="61"/>
      <c r="AE22" s="61"/>
      <c r="AF22" s="61"/>
      <c r="AG22" s="61">
        <f>IF(M22="",0,1)</f>
        <v>0</v>
      </c>
      <c r="AH22" s="61"/>
      <c r="AI22" s="61">
        <f>IF(W22=$AO$19,0,1)</f>
        <v>0</v>
      </c>
      <c r="AJ22" s="61">
        <f t="shared" ref="AJ22:AJ23" si="3">IF(AA22=$AP$19,0,1)</f>
        <v>0</v>
      </c>
      <c r="AK22" s="61"/>
      <c r="AL22" s="61"/>
    </row>
    <row r="23" spans="1:46" s="51" customFormat="1" ht="23.45" customHeight="1" x14ac:dyDescent="0.15">
      <c r="A23" s="367"/>
      <c r="B23" s="224">
        <f>VLOOKUP(B21,$AO$15:$AP$17,2,FALSE)</f>
        <v>0</v>
      </c>
      <c r="C23" s="224"/>
      <c r="D23" s="465">
        <f>VLOOKUP(D21,$AQ$15:$AR$18,2,FALSE)</f>
        <v>0</v>
      </c>
      <c r="E23" s="466"/>
      <c r="F23" s="466"/>
      <c r="G23" s="265"/>
      <c r="H23" s="211"/>
      <c r="I23" s="211"/>
      <c r="J23" s="211"/>
      <c r="K23" s="211"/>
      <c r="L23" s="211"/>
      <c r="M23" s="503" t="s">
        <v>237</v>
      </c>
      <c r="N23" s="319"/>
      <c r="O23" s="319"/>
      <c r="P23" s="319"/>
      <c r="Q23" s="319"/>
      <c r="R23" s="320"/>
      <c r="S23" s="211"/>
      <c r="T23" s="211"/>
      <c r="U23" s="211"/>
      <c r="V23" s="211"/>
      <c r="W23" s="321"/>
      <c r="X23" s="322"/>
      <c r="Y23" s="322"/>
      <c r="Z23" s="129" t="s">
        <v>12</v>
      </c>
      <c r="AA23" s="481" t="s">
        <v>80</v>
      </c>
      <c r="AB23" s="482"/>
      <c r="AC23" s="483"/>
      <c r="AD23" s="62"/>
      <c r="AE23" s="62"/>
      <c r="AF23" s="62"/>
      <c r="AG23" s="62">
        <f>IF(M23=$AO$20,0,1)</f>
        <v>0</v>
      </c>
      <c r="AH23" s="62"/>
      <c r="AI23" s="62">
        <f>IF(W23="",0,1)</f>
        <v>0</v>
      </c>
      <c r="AJ23" s="62">
        <f t="shared" si="3"/>
        <v>0</v>
      </c>
      <c r="AK23" s="62"/>
      <c r="AL23" s="62"/>
    </row>
    <row r="24" spans="1:46" s="51" customFormat="1" ht="23.45" customHeight="1" x14ac:dyDescent="0.15">
      <c r="A24" s="367">
        <v>3</v>
      </c>
      <c r="B24" s="205" t="s">
        <v>181</v>
      </c>
      <c r="C24" s="206"/>
      <c r="D24" s="240" t="s">
        <v>181</v>
      </c>
      <c r="E24" s="241"/>
      <c r="F24" s="241"/>
      <c r="G24" s="205"/>
      <c r="H24" s="211"/>
      <c r="I24" s="211"/>
      <c r="J24" s="211"/>
      <c r="K24" s="211"/>
      <c r="L24" s="211"/>
      <c r="M24" s="550"/>
      <c r="N24" s="551"/>
      <c r="O24" s="551"/>
      <c r="P24" s="551"/>
      <c r="Q24" s="551"/>
      <c r="R24" s="552"/>
      <c r="S24" s="211"/>
      <c r="T24" s="211"/>
      <c r="U24" s="211"/>
      <c r="V24" s="211"/>
      <c r="W24" s="506" t="s">
        <v>182</v>
      </c>
      <c r="X24" s="506"/>
      <c r="Y24" s="506"/>
      <c r="Z24" s="506"/>
      <c r="AA24" s="481" t="s">
        <v>80</v>
      </c>
      <c r="AB24" s="482"/>
      <c r="AC24" s="483"/>
      <c r="AD24" s="61"/>
      <c r="AE24" s="61">
        <f>IF(B24=$AO$17,0,1)</f>
        <v>0</v>
      </c>
      <c r="AF24" s="61">
        <f>IF(H24="",0,1)</f>
        <v>0</v>
      </c>
      <c r="AG24" s="61">
        <f>IF(M24="",0,1)</f>
        <v>0</v>
      </c>
      <c r="AH24" s="61">
        <f>IF(S24="",0,1)</f>
        <v>0</v>
      </c>
      <c r="AI24" s="61">
        <f>IF(W24=$AO$18,0,1)</f>
        <v>0</v>
      </c>
      <c r="AJ24" s="61">
        <f>IF(AA24=$AP$19,0,1)</f>
        <v>0</v>
      </c>
      <c r="AK24" s="61"/>
      <c r="AL24" s="61"/>
    </row>
    <row r="25" spans="1:46" s="51" customFormat="1" ht="23.45" customHeight="1" x14ac:dyDescent="0.15">
      <c r="A25" s="367"/>
      <c r="B25" s="259" t="s">
        <v>196</v>
      </c>
      <c r="C25" s="218"/>
      <c r="D25" s="218"/>
      <c r="E25" s="218"/>
      <c r="F25" s="218"/>
      <c r="G25" s="219"/>
      <c r="H25" s="211"/>
      <c r="I25" s="211"/>
      <c r="J25" s="211"/>
      <c r="K25" s="211"/>
      <c r="L25" s="211"/>
      <c r="M25" s="550"/>
      <c r="N25" s="551"/>
      <c r="O25" s="551"/>
      <c r="P25" s="551"/>
      <c r="Q25" s="551"/>
      <c r="R25" s="552"/>
      <c r="S25" s="211"/>
      <c r="T25" s="211"/>
      <c r="U25" s="211"/>
      <c r="V25" s="211"/>
      <c r="W25" s="503" t="s">
        <v>13</v>
      </c>
      <c r="X25" s="503"/>
      <c r="Y25" s="503"/>
      <c r="Z25" s="503"/>
      <c r="AA25" s="481" t="s">
        <v>80</v>
      </c>
      <c r="AB25" s="482"/>
      <c r="AC25" s="483"/>
      <c r="AD25" s="61"/>
      <c r="AE25" s="61"/>
      <c r="AF25" s="61"/>
      <c r="AG25" s="61">
        <f>IF(M25="",0,1)</f>
        <v>0</v>
      </c>
      <c r="AH25" s="61"/>
      <c r="AI25" s="61">
        <f>IF(W25=$AO$19,0,1)</f>
        <v>0</v>
      </c>
      <c r="AJ25" s="61">
        <f t="shared" ref="AJ25:AJ26" si="4">IF(AA25=$AP$19,0,1)</f>
        <v>0</v>
      </c>
      <c r="AK25" s="61"/>
      <c r="AL25" s="61"/>
    </row>
    <row r="26" spans="1:46" s="51" customFormat="1" ht="23.45" customHeight="1" x14ac:dyDescent="0.15">
      <c r="A26" s="367"/>
      <c r="B26" s="224">
        <f>VLOOKUP(B24,$AO$15:$AP$17,2,FALSE)</f>
        <v>0</v>
      </c>
      <c r="C26" s="224"/>
      <c r="D26" s="465">
        <f>VLOOKUP(D24,$AQ$15:$AR$18,2,FALSE)</f>
        <v>0</v>
      </c>
      <c r="E26" s="466"/>
      <c r="F26" s="466"/>
      <c r="G26" s="265"/>
      <c r="H26" s="211"/>
      <c r="I26" s="211"/>
      <c r="J26" s="211"/>
      <c r="K26" s="211"/>
      <c r="L26" s="211"/>
      <c r="M26" s="503" t="s">
        <v>237</v>
      </c>
      <c r="N26" s="319"/>
      <c r="O26" s="319"/>
      <c r="P26" s="319"/>
      <c r="Q26" s="319"/>
      <c r="R26" s="320"/>
      <c r="S26" s="211"/>
      <c r="T26" s="211"/>
      <c r="U26" s="211"/>
      <c r="V26" s="211"/>
      <c r="W26" s="321"/>
      <c r="X26" s="322"/>
      <c r="Y26" s="322"/>
      <c r="Z26" s="129" t="s">
        <v>12</v>
      </c>
      <c r="AA26" s="481" t="s">
        <v>80</v>
      </c>
      <c r="AB26" s="482"/>
      <c r="AC26" s="483"/>
      <c r="AD26" s="62"/>
      <c r="AE26" s="62"/>
      <c r="AF26" s="62"/>
      <c r="AG26" s="62">
        <f>IF(M26=$AO$20,0,1)</f>
        <v>0</v>
      </c>
      <c r="AH26" s="62"/>
      <c r="AI26" s="62">
        <f>IF(W26="",0,1)</f>
        <v>0</v>
      </c>
      <c r="AJ26" s="62">
        <f t="shared" si="4"/>
        <v>0</v>
      </c>
      <c r="AK26" s="62"/>
      <c r="AL26" s="62"/>
    </row>
    <row r="27" spans="1:46" s="51" customFormat="1" ht="24" customHeight="1" x14ac:dyDescent="0.15">
      <c r="A27" s="367">
        <v>4</v>
      </c>
      <c r="B27" s="205" t="s">
        <v>181</v>
      </c>
      <c r="C27" s="206"/>
      <c r="D27" s="240" t="s">
        <v>181</v>
      </c>
      <c r="E27" s="241"/>
      <c r="F27" s="241"/>
      <c r="G27" s="205"/>
      <c r="H27" s="211"/>
      <c r="I27" s="211"/>
      <c r="J27" s="211"/>
      <c r="K27" s="211"/>
      <c r="L27" s="211"/>
      <c r="M27" s="550"/>
      <c r="N27" s="551"/>
      <c r="O27" s="551"/>
      <c r="P27" s="551"/>
      <c r="Q27" s="551"/>
      <c r="R27" s="552"/>
      <c r="S27" s="211"/>
      <c r="T27" s="211"/>
      <c r="U27" s="211"/>
      <c r="V27" s="211"/>
      <c r="W27" s="506" t="s">
        <v>182</v>
      </c>
      <c r="X27" s="506"/>
      <c r="Y27" s="506"/>
      <c r="Z27" s="506"/>
      <c r="AA27" s="481" t="s">
        <v>80</v>
      </c>
      <c r="AB27" s="482"/>
      <c r="AC27" s="483"/>
      <c r="AD27" s="62"/>
      <c r="AE27" s="62">
        <f>IF(B27=$AO$17,0,1)</f>
        <v>0</v>
      </c>
      <c r="AF27" s="62">
        <f>IF(H27="",0,1)</f>
        <v>0</v>
      </c>
      <c r="AG27" s="62">
        <f>IF(M27="",0,1)</f>
        <v>0</v>
      </c>
      <c r="AH27" s="62">
        <f>IF(S27="",0,1)</f>
        <v>0</v>
      </c>
      <c r="AI27" s="62">
        <f>IF(W27=$AO$18,0,1)</f>
        <v>0</v>
      </c>
      <c r="AJ27" s="62">
        <f>IF(AA27=$AP$19,0,1)</f>
        <v>0</v>
      </c>
      <c r="AK27" s="62"/>
    </row>
    <row r="28" spans="1:46" s="51" customFormat="1" ht="24" customHeight="1" x14ac:dyDescent="0.15">
      <c r="A28" s="367"/>
      <c r="B28" s="259" t="s">
        <v>196</v>
      </c>
      <c r="C28" s="218"/>
      <c r="D28" s="218"/>
      <c r="E28" s="218"/>
      <c r="F28" s="218"/>
      <c r="G28" s="219"/>
      <c r="H28" s="211"/>
      <c r="I28" s="211"/>
      <c r="J28" s="211"/>
      <c r="K28" s="211"/>
      <c r="L28" s="211"/>
      <c r="M28" s="550"/>
      <c r="N28" s="551"/>
      <c r="O28" s="551"/>
      <c r="P28" s="551"/>
      <c r="Q28" s="551"/>
      <c r="R28" s="552"/>
      <c r="S28" s="211"/>
      <c r="T28" s="211"/>
      <c r="U28" s="211"/>
      <c r="V28" s="211"/>
      <c r="W28" s="503" t="s">
        <v>13</v>
      </c>
      <c r="X28" s="503"/>
      <c r="Y28" s="503"/>
      <c r="Z28" s="503"/>
      <c r="AA28" s="481" t="s">
        <v>80</v>
      </c>
      <c r="AB28" s="482"/>
      <c r="AC28" s="483"/>
      <c r="AD28" s="62"/>
      <c r="AE28" s="62"/>
      <c r="AF28" s="62"/>
      <c r="AG28" s="62">
        <f>IF(M28="",0,1)</f>
        <v>0</v>
      </c>
      <c r="AH28" s="62"/>
      <c r="AI28" s="62">
        <f>IF(W28=$AO$19,0,1)</f>
        <v>0</v>
      </c>
      <c r="AJ28" s="62">
        <f t="shared" ref="AJ28:AJ29" si="5">IF(AA28=$AP$19,0,1)</f>
        <v>0</v>
      </c>
      <c r="AK28" s="62"/>
    </row>
    <row r="29" spans="1:46" s="51" customFormat="1" ht="24" customHeight="1" x14ac:dyDescent="0.15">
      <c r="A29" s="367"/>
      <c r="B29" s="224">
        <f t="shared" ref="B29" si="6">VLOOKUP(B27,$AO$15:$AP$17,2,FALSE)</f>
        <v>0</v>
      </c>
      <c r="C29" s="224"/>
      <c r="D29" s="465">
        <f t="shared" ref="D29" si="7">VLOOKUP(D27,$AQ$15:$AR$18,2,FALSE)</f>
        <v>0</v>
      </c>
      <c r="E29" s="466"/>
      <c r="F29" s="466"/>
      <c r="G29" s="265"/>
      <c r="H29" s="211"/>
      <c r="I29" s="211"/>
      <c r="J29" s="211"/>
      <c r="K29" s="211"/>
      <c r="L29" s="211"/>
      <c r="M29" s="503" t="s">
        <v>237</v>
      </c>
      <c r="N29" s="319"/>
      <c r="O29" s="319"/>
      <c r="P29" s="319"/>
      <c r="Q29" s="319"/>
      <c r="R29" s="320"/>
      <c r="S29" s="211"/>
      <c r="T29" s="211"/>
      <c r="U29" s="211"/>
      <c r="V29" s="211"/>
      <c r="W29" s="321"/>
      <c r="X29" s="322"/>
      <c r="Y29" s="322"/>
      <c r="Z29" s="129" t="s">
        <v>12</v>
      </c>
      <c r="AA29" s="481" t="s">
        <v>80</v>
      </c>
      <c r="AB29" s="482"/>
      <c r="AC29" s="483"/>
      <c r="AD29" s="62"/>
      <c r="AE29" s="62"/>
      <c r="AF29" s="62"/>
      <c r="AG29" s="62">
        <f>IF(M29=$AO$20,0,1)</f>
        <v>0</v>
      </c>
      <c r="AH29" s="62"/>
      <c r="AI29" s="62">
        <f>IF(W29="",0,1)</f>
        <v>0</v>
      </c>
      <c r="AJ29" s="62">
        <f t="shared" si="5"/>
        <v>0</v>
      </c>
      <c r="AK29" s="62"/>
    </row>
    <row r="30" spans="1:46" s="51" customFormat="1" ht="24" customHeight="1" x14ac:dyDescent="0.15">
      <c r="A30" s="367">
        <v>5</v>
      </c>
      <c r="B30" s="205" t="s">
        <v>181</v>
      </c>
      <c r="C30" s="206"/>
      <c r="D30" s="240" t="s">
        <v>181</v>
      </c>
      <c r="E30" s="241"/>
      <c r="F30" s="241"/>
      <c r="G30" s="205"/>
      <c r="H30" s="242"/>
      <c r="I30" s="242"/>
      <c r="J30" s="242"/>
      <c r="K30" s="242"/>
      <c r="L30" s="242"/>
      <c r="M30" s="581"/>
      <c r="N30" s="582"/>
      <c r="O30" s="582"/>
      <c r="P30" s="582"/>
      <c r="Q30" s="582"/>
      <c r="R30" s="583"/>
      <c r="S30" s="242"/>
      <c r="T30" s="242"/>
      <c r="U30" s="242"/>
      <c r="V30" s="242"/>
      <c r="W30" s="246" t="s">
        <v>182</v>
      </c>
      <c r="X30" s="246"/>
      <c r="Y30" s="246"/>
      <c r="Z30" s="246"/>
      <c r="AA30" s="511" t="s">
        <v>80</v>
      </c>
      <c r="AB30" s="512"/>
      <c r="AC30" s="513"/>
      <c r="AD30" s="62"/>
      <c r="AE30" s="62">
        <f>IF(B30=$AO$17,0,1)</f>
        <v>0</v>
      </c>
      <c r="AF30" s="62">
        <f>IF(H30="",0,1)</f>
        <v>0</v>
      </c>
      <c r="AG30" s="62">
        <f>IF(M30="",0,1)</f>
        <v>0</v>
      </c>
      <c r="AH30" s="62">
        <f>IF(S30="",0,1)</f>
        <v>0</v>
      </c>
      <c r="AI30" s="62">
        <f>IF(W30=$AO$18,0,1)</f>
        <v>0</v>
      </c>
      <c r="AJ30" s="62">
        <f>IF(AA30=$AP$19,0,1)</f>
        <v>0</v>
      </c>
      <c r="AK30" s="62"/>
      <c r="AN30" s="35"/>
      <c r="AO30" s="35"/>
      <c r="AP30" s="35"/>
      <c r="AQ30" s="35"/>
      <c r="AR30" s="35"/>
      <c r="AS30" s="35"/>
      <c r="AT30" s="35"/>
    </row>
    <row r="31" spans="1:46" s="51" customFormat="1" ht="24" customHeight="1" x14ac:dyDescent="0.15">
      <c r="A31" s="367"/>
      <c r="B31" s="259" t="s">
        <v>196</v>
      </c>
      <c r="C31" s="218"/>
      <c r="D31" s="218"/>
      <c r="E31" s="218"/>
      <c r="F31" s="218"/>
      <c r="G31" s="219"/>
      <c r="H31" s="211"/>
      <c r="I31" s="211"/>
      <c r="J31" s="211"/>
      <c r="K31" s="211"/>
      <c r="L31" s="211"/>
      <c r="M31" s="550"/>
      <c r="N31" s="551"/>
      <c r="O31" s="551"/>
      <c r="P31" s="551"/>
      <c r="Q31" s="551"/>
      <c r="R31" s="552"/>
      <c r="S31" s="211"/>
      <c r="T31" s="211"/>
      <c r="U31" s="211"/>
      <c r="V31" s="211"/>
      <c r="W31" s="503" t="s">
        <v>13</v>
      </c>
      <c r="X31" s="503"/>
      <c r="Y31" s="503"/>
      <c r="Z31" s="503"/>
      <c r="AA31" s="481" t="s">
        <v>80</v>
      </c>
      <c r="AB31" s="482"/>
      <c r="AC31" s="483"/>
      <c r="AD31" s="62"/>
      <c r="AE31" s="62"/>
      <c r="AF31" s="62"/>
      <c r="AG31" s="62">
        <f>IF(M31="",0,1)</f>
        <v>0</v>
      </c>
      <c r="AH31" s="62"/>
      <c r="AI31" s="62">
        <f>IF(W31=$AO$19,0,1)</f>
        <v>0</v>
      </c>
      <c r="AJ31" s="62">
        <f t="shared" ref="AJ31:AJ32" si="8">IF(AA31=$AP$19,0,1)</f>
        <v>0</v>
      </c>
      <c r="AK31" s="62"/>
      <c r="AN31" s="35"/>
      <c r="AO31" s="35"/>
      <c r="AP31" s="35"/>
      <c r="AQ31" s="35"/>
      <c r="AR31" s="35"/>
      <c r="AS31" s="35"/>
      <c r="AT31" s="35"/>
    </row>
    <row r="32" spans="1:46" s="51" customFormat="1" ht="24" customHeight="1" thickBot="1" x14ac:dyDescent="0.2">
      <c r="A32" s="507"/>
      <c r="B32" s="332">
        <f t="shared" ref="B32" si="9">VLOOKUP(B30,$AO$15:$AP$17,2,FALSE)</f>
        <v>0</v>
      </c>
      <c r="C32" s="333"/>
      <c r="D32" s="526">
        <f t="shared" ref="D32" si="10">VLOOKUP(D30,$AQ$15:$AR$18,2,FALSE)</f>
        <v>0</v>
      </c>
      <c r="E32" s="527"/>
      <c r="F32" s="527"/>
      <c r="G32" s="528"/>
      <c r="H32" s="369"/>
      <c r="I32" s="369"/>
      <c r="J32" s="369"/>
      <c r="K32" s="369"/>
      <c r="L32" s="369"/>
      <c r="M32" s="578" t="s">
        <v>237</v>
      </c>
      <c r="N32" s="579"/>
      <c r="O32" s="579"/>
      <c r="P32" s="579"/>
      <c r="Q32" s="579"/>
      <c r="R32" s="580"/>
      <c r="S32" s="369"/>
      <c r="T32" s="369"/>
      <c r="U32" s="369"/>
      <c r="V32" s="369"/>
      <c r="W32" s="532"/>
      <c r="X32" s="533"/>
      <c r="Y32" s="533"/>
      <c r="Z32" s="128" t="s">
        <v>12</v>
      </c>
      <c r="AA32" s="487" t="s">
        <v>80</v>
      </c>
      <c r="AB32" s="485"/>
      <c r="AC32" s="488"/>
      <c r="AD32" s="62"/>
      <c r="AE32" s="62"/>
      <c r="AF32" s="62"/>
      <c r="AG32" s="62">
        <f>IF(M32=$AO$20,0,1)</f>
        <v>0</v>
      </c>
      <c r="AH32" s="62"/>
      <c r="AI32" s="62">
        <f>IF(W32="",0,1)</f>
        <v>0</v>
      </c>
      <c r="AJ32" s="62">
        <f t="shared" si="8"/>
        <v>0</v>
      </c>
      <c r="AK32" s="62"/>
      <c r="AN32" s="35"/>
      <c r="AO32" s="35"/>
      <c r="AP32" s="35"/>
      <c r="AQ32" s="35"/>
      <c r="AR32" s="35"/>
      <c r="AS32" s="35"/>
      <c r="AT32" s="35"/>
    </row>
    <row r="33" spans="1:47" s="51" customFormat="1" ht="19.7" customHeight="1" x14ac:dyDescent="0.15">
      <c r="A33" s="418" t="s">
        <v>84</v>
      </c>
      <c r="B33" s="534" t="s">
        <v>202</v>
      </c>
      <c r="C33" s="524"/>
      <c r="D33" s="524"/>
      <c r="E33" s="535"/>
      <c r="F33" s="534" t="s">
        <v>203</v>
      </c>
      <c r="G33" s="524"/>
      <c r="H33" s="524"/>
      <c r="I33" s="535"/>
      <c r="J33" s="534" t="s">
        <v>204</v>
      </c>
      <c r="K33" s="524"/>
      <c r="L33" s="524"/>
      <c r="M33" s="535"/>
      <c r="N33" s="534" t="s">
        <v>205</v>
      </c>
      <c r="O33" s="524"/>
      <c r="P33" s="524"/>
      <c r="Q33" s="535"/>
      <c r="R33" s="534" t="s">
        <v>206</v>
      </c>
      <c r="S33" s="524"/>
      <c r="T33" s="524"/>
      <c r="U33" s="536"/>
      <c r="V33" s="523" t="s">
        <v>231</v>
      </c>
      <c r="W33" s="524"/>
      <c r="X33" s="524"/>
      <c r="Y33" s="524"/>
      <c r="Z33" s="524"/>
      <c r="AA33" s="524"/>
      <c r="AB33" s="524"/>
      <c r="AC33" s="525"/>
      <c r="AD33" s="62"/>
      <c r="AE33" s="62"/>
      <c r="AF33" s="62"/>
      <c r="AG33" s="62"/>
      <c r="AH33" s="62"/>
      <c r="AI33" s="62"/>
      <c r="AJ33" s="62"/>
      <c r="AK33" s="62"/>
      <c r="AN33" s="35"/>
      <c r="AO33" s="35"/>
      <c r="AP33" s="35"/>
      <c r="AQ33" s="35"/>
      <c r="AR33" s="35"/>
      <c r="AS33" s="35"/>
      <c r="AT33" s="35"/>
    </row>
    <row r="34" spans="1:47" s="51" customFormat="1" ht="18" customHeight="1" x14ac:dyDescent="0.15">
      <c r="A34" s="419"/>
      <c r="B34" s="424" t="s">
        <v>201</v>
      </c>
      <c r="C34" s="434"/>
      <c r="D34" s="424">
        <v>2</v>
      </c>
      <c r="E34" s="434"/>
      <c r="F34" s="424" t="s">
        <v>201</v>
      </c>
      <c r="G34" s="434"/>
      <c r="H34" s="424">
        <v>2</v>
      </c>
      <c r="I34" s="434"/>
      <c r="J34" s="424" t="s">
        <v>201</v>
      </c>
      <c r="K34" s="434"/>
      <c r="L34" s="424">
        <v>2</v>
      </c>
      <c r="M34" s="434"/>
      <c r="N34" s="424" t="s">
        <v>201</v>
      </c>
      <c r="O34" s="434"/>
      <c r="P34" s="424">
        <v>2</v>
      </c>
      <c r="Q34" s="434"/>
      <c r="R34" s="424" t="s">
        <v>201</v>
      </c>
      <c r="S34" s="434"/>
      <c r="T34" s="424">
        <v>2</v>
      </c>
      <c r="U34" s="434"/>
      <c r="V34" s="134"/>
      <c r="W34" s="135"/>
      <c r="X34" s="135"/>
      <c r="Y34" s="135"/>
      <c r="Z34" s="135"/>
      <c r="AA34" s="135"/>
      <c r="AB34" s="135"/>
      <c r="AC34" s="136"/>
      <c r="AD34" s="62"/>
      <c r="AE34" s="62"/>
      <c r="AF34" s="62"/>
      <c r="AG34" s="62"/>
      <c r="AH34" s="62"/>
      <c r="AI34" s="62"/>
      <c r="AJ34" s="62"/>
      <c r="AK34" s="62"/>
      <c r="AN34" s="35"/>
      <c r="AO34" s="35"/>
      <c r="AP34" s="35"/>
      <c r="AQ34" s="35"/>
      <c r="AR34" s="35"/>
      <c r="AS34" s="35"/>
      <c r="AT34" s="35"/>
    </row>
    <row r="35" spans="1:47" s="51" customFormat="1" ht="18" customHeight="1" x14ac:dyDescent="0.15">
      <c r="A35" s="419"/>
      <c r="B35" s="426">
        <f>+B20*D20*$AT$15</f>
        <v>0</v>
      </c>
      <c r="C35" s="427"/>
      <c r="D35" s="427"/>
      <c r="E35" s="428"/>
      <c r="F35" s="426">
        <f>+B23*D23*$AT$15</f>
        <v>0</v>
      </c>
      <c r="G35" s="427"/>
      <c r="H35" s="427"/>
      <c r="I35" s="428"/>
      <c r="J35" s="426">
        <f>+B26*D26*$AT$15</f>
        <v>0</v>
      </c>
      <c r="K35" s="427"/>
      <c r="L35" s="427"/>
      <c r="M35" s="428"/>
      <c r="N35" s="426">
        <f>+B29*D29*$AT$15</f>
        <v>0</v>
      </c>
      <c r="O35" s="427"/>
      <c r="P35" s="427"/>
      <c r="Q35" s="428"/>
      <c r="R35" s="426">
        <f>+B32*D32*$AT$15</f>
        <v>0</v>
      </c>
      <c r="S35" s="427"/>
      <c r="T35" s="427"/>
      <c r="U35" s="432"/>
      <c r="V35" s="596">
        <f>SUM(B35:U36)*AQ2</f>
        <v>0</v>
      </c>
      <c r="W35" s="597"/>
      <c r="X35" s="597"/>
      <c r="Y35" s="597"/>
      <c r="Z35" s="597"/>
      <c r="AA35" s="597"/>
      <c r="AB35" s="597"/>
      <c r="AC35" s="598"/>
      <c r="AD35" s="62"/>
      <c r="AE35" s="62"/>
      <c r="AF35" s="62"/>
      <c r="AG35" s="62"/>
      <c r="AH35" s="62"/>
      <c r="AI35" s="62"/>
      <c r="AJ35" s="62"/>
      <c r="AK35" s="62"/>
      <c r="AN35" s="35"/>
      <c r="AO35" s="35"/>
      <c r="AP35" s="35"/>
      <c r="AQ35" s="35"/>
      <c r="AR35" s="35"/>
      <c r="AS35" s="35"/>
      <c r="AT35" s="35"/>
    </row>
    <row r="36" spans="1:47" s="51" customFormat="1" ht="18" customHeight="1" thickBot="1" x14ac:dyDescent="0.2">
      <c r="A36" s="420"/>
      <c r="B36" s="429"/>
      <c r="C36" s="430"/>
      <c r="D36" s="430"/>
      <c r="E36" s="431"/>
      <c r="F36" s="429"/>
      <c r="G36" s="430"/>
      <c r="H36" s="430"/>
      <c r="I36" s="431"/>
      <c r="J36" s="429"/>
      <c r="K36" s="430"/>
      <c r="L36" s="430"/>
      <c r="M36" s="431"/>
      <c r="N36" s="429"/>
      <c r="O36" s="430"/>
      <c r="P36" s="430"/>
      <c r="Q36" s="431"/>
      <c r="R36" s="429"/>
      <c r="S36" s="430"/>
      <c r="T36" s="430"/>
      <c r="U36" s="433"/>
      <c r="V36" s="593" t="str">
        <f>IF(AA2=AO2,AQ3,"")</f>
        <v/>
      </c>
      <c r="W36" s="594"/>
      <c r="X36" s="594"/>
      <c r="Y36" s="594"/>
      <c r="Z36" s="594"/>
      <c r="AA36" s="594"/>
      <c r="AB36" s="594"/>
      <c r="AC36" s="595"/>
      <c r="AD36" s="62"/>
      <c r="AE36" s="62"/>
      <c r="AF36" s="62"/>
      <c r="AG36" s="62"/>
      <c r="AH36" s="62"/>
      <c r="AI36" s="62"/>
      <c r="AJ36" s="62"/>
      <c r="AK36" s="62"/>
      <c r="AN36" s="35"/>
      <c r="AO36" s="35"/>
      <c r="AP36" s="35"/>
      <c r="AQ36" s="35"/>
      <c r="AR36" s="35"/>
      <c r="AS36" s="35"/>
      <c r="AT36" s="35"/>
    </row>
    <row r="37" spans="1:47" s="51" customFormat="1" ht="19.350000000000001" customHeight="1" x14ac:dyDescent="0.15">
      <c r="A37" s="411" t="s">
        <v>55</v>
      </c>
      <c r="B37" s="413" t="s">
        <v>240</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4"/>
      <c r="AD37" s="62"/>
      <c r="AE37" s="62"/>
      <c r="AF37" s="62"/>
      <c r="AG37" s="62"/>
      <c r="AH37" s="62"/>
      <c r="AI37" s="62"/>
      <c r="AJ37" s="62"/>
      <c r="AK37" s="62"/>
      <c r="AL37" s="62"/>
      <c r="AO37" s="35"/>
      <c r="AP37" s="35"/>
      <c r="AQ37" s="35"/>
      <c r="AR37" s="35"/>
      <c r="AS37" s="35"/>
      <c r="AT37" s="35"/>
      <c r="AU37" s="35"/>
    </row>
    <row r="38" spans="1:47" s="51" customFormat="1" ht="18.75" customHeight="1" x14ac:dyDescent="0.15">
      <c r="A38" s="411"/>
      <c r="B38" s="588" t="s">
        <v>259</v>
      </c>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4"/>
      <c r="AD38" s="62"/>
      <c r="AE38" s="62"/>
      <c r="AF38" s="62"/>
      <c r="AG38" s="62"/>
      <c r="AH38" s="62"/>
      <c r="AI38" s="62"/>
      <c r="AJ38" s="62"/>
      <c r="AK38" s="62"/>
      <c r="AL38" s="62"/>
      <c r="AO38" s="35"/>
      <c r="AP38" s="35"/>
      <c r="AQ38" s="35"/>
      <c r="AR38" s="35"/>
      <c r="AS38" s="35"/>
      <c r="AT38" s="35"/>
      <c r="AU38" s="35"/>
    </row>
    <row r="39" spans="1:47" s="51" customFormat="1" ht="18.75" customHeight="1" x14ac:dyDescent="0.15">
      <c r="A39" s="411"/>
      <c r="B39" s="236" t="s">
        <v>260</v>
      </c>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8"/>
      <c r="AD39" s="62"/>
      <c r="AE39" s="62"/>
      <c r="AF39" s="62"/>
      <c r="AG39" s="62"/>
      <c r="AH39" s="62"/>
      <c r="AI39" s="62"/>
      <c r="AJ39" s="62"/>
      <c r="AK39" s="62"/>
      <c r="AL39" s="62"/>
      <c r="AO39" s="35"/>
      <c r="AP39" s="35"/>
      <c r="AQ39" s="35"/>
      <c r="AR39" s="35"/>
      <c r="AS39" s="35"/>
      <c r="AT39" s="35"/>
      <c r="AU39" s="35"/>
    </row>
    <row r="40" spans="1:47" s="51" customFormat="1" ht="18.75" customHeight="1" x14ac:dyDescent="0.15">
      <c r="A40" s="411"/>
      <c r="B40" s="236" t="s">
        <v>261</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8"/>
      <c r="AD40" s="62"/>
      <c r="AE40" s="62"/>
      <c r="AF40" s="62"/>
      <c r="AG40" s="62"/>
      <c r="AH40" s="62"/>
      <c r="AI40" s="62"/>
      <c r="AJ40" s="62"/>
      <c r="AK40" s="62"/>
      <c r="AL40" s="62"/>
      <c r="AO40" s="35"/>
      <c r="AP40" s="35"/>
      <c r="AQ40" s="35"/>
      <c r="AR40" s="35"/>
      <c r="AS40" s="35"/>
      <c r="AT40" s="35"/>
      <c r="AU40" s="35"/>
    </row>
    <row r="41" spans="1:47" s="51" customFormat="1" ht="18.75" customHeight="1" x14ac:dyDescent="0.15">
      <c r="A41" s="411"/>
      <c r="B41" s="353" t="s">
        <v>262</v>
      </c>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c r="AB41" s="589"/>
      <c r="AC41" s="355"/>
      <c r="AD41" s="62"/>
      <c r="AE41" s="62"/>
      <c r="AF41" s="62"/>
      <c r="AG41" s="62"/>
      <c r="AH41" s="62"/>
      <c r="AI41" s="62"/>
      <c r="AJ41" s="62"/>
      <c r="AK41" s="62"/>
      <c r="AL41" s="62"/>
      <c r="AO41" s="35"/>
      <c r="AP41" s="35"/>
      <c r="AQ41" s="35"/>
      <c r="AR41" s="35"/>
      <c r="AS41" s="35"/>
      <c r="AT41" s="35"/>
      <c r="AU41" s="35"/>
    </row>
    <row r="42" spans="1:47" ht="60" customHeight="1" x14ac:dyDescent="0.15">
      <c r="A42" s="411"/>
      <c r="B42" s="353" t="s">
        <v>281</v>
      </c>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5"/>
    </row>
    <row r="43" spans="1:47" ht="18.75" customHeight="1" x14ac:dyDescent="0.15">
      <c r="A43" s="411"/>
      <c r="B43" s="236" t="s">
        <v>263</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8"/>
    </row>
    <row r="44" spans="1:47" ht="40.5" customHeight="1" thickBot="1" x14ac:dyDescent="0.2">
      <c r="A44" s="412"/>
      <c r="B44" s="590" t="s">
        <v>264</v>
      </c>
      <c r="C44" s="591"/>
      <c r="D44" s="591"/>
      <c r="E44" s="591"/>
      <c r="F44" s="591"/>
      <c r="G44" s="591"/>
      <c r="H44" s="591"/>
      <c r="I44" s="591"/>
      <c r="J44" s="591"/>
      <c r="K44" s="591"/>
      <c r="L44" s="591"/>
      <c r="M44" s="591"/>
      <c r="N44" s="591"/>
      <c r="O44" s="591"/>
      <c r="P44" s="591"/>
      <c r="Q44" s="591"/>
      <c r="R44" s="591"/>
      <c r="S44" s="591"/>
      <c r="T44" s="591"/>
      <c r="U44" s="591"/>
      <c r="V44" s="591"/>
      <c r="W44" s="591"/>
      <c r="X44" s="591"/>
      <c r="Y44" s="591"/>
      <c r="Z44" s="591"/>
      <c r="AA44" s="591"/>
      <c r="AB44" s="591"/>
      <c r="AC44" s="592"/>
    </row>
  </sheetData>
  <sheetProtection algorithmName="SHA-512" hashValue="5e7edFjEuVM5gokHvE+RUg4UdLQFErxoqcY5DSBtDr9can2jzIy/B/2zH1IscbqVit5rHEG6In1aBHQwozu4FA==" saltValue="elTy3rq6IFwcrb25KLZSOA==" spinCount="100000" sheet="1" selectLockedCells="1"/>
  <mergeCells count="181">
    <mergeCell ref="A30:A32"/>
    <mergeCell ref="B30:C30"/>
    <mergeCell ref="D30:G30"/>
    <mergeCell ref="H30:L32"/>
    <mergeCell ref="M30:R30"/>
    <mergeCell ref="S30:V32"/>
    <mergeCell ref="W30:Z30"/>
    <mergeCell ref="R35:U36"/>
    <mergeCell ref="A33:A36"/>
    <mergeCell ref="B33:E33"/>
    <mergeCell ref="F33:I33"/>
    <mergeCell ref="J33:M33"/>
    <mergeCell ref="N33:Q33"/>
    <mergeCell ref="R33:U33"/>
    <mergeCell ref="B34:C34"/>
    <mergeCell ref="D34:E34"/>
    <mergeCell ref="F34:G34"/>
    <mergeCell ref="H34:I34"/>
    <mergeCell ref="J34:K34"/>
    <mergeCell ref="L34:M34"/>
    <mergeCell ref="V36:AC36"/>
    <mergeCell ref="V35:AC35"/>
    <mergeCell ref="N34:O34"/>
    <mergeCell ref="P34:Q34"/>
    <mergeCell ref="AA30:AC30"/>
    <mergeCell ref="B31:G31"/>
    <mergeCell ref="M31:R31"/>
    <mergeCell ref="W31:Z31"/>
    <mergeCell ref="AA31:AC31"/>
    <mergeCell ref="B32:C32"/>
    <mergeCell ref="D32:G32"/>
    <mergeCell ref="M32:R32"/>
    <mergeCell ref="W32:Y32"/>
    <mergeCell ref="AA32:AC32"/>
    <mergeCell ref="R34:S34"/>
    <mergeCell ref="T34:U34"/>
    <mergeCell ref="B35:E36"/>
    <mergeCell ref="F35:I36"/>
    <mergeCell ref="V33:AC33"/>
    <mergeCell ref="J35:M36"/>
    <mergeCell ref="N35:Q36"/>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S24:V26"/>
    <mergeCell ref="W24:Z24"/>
    <mergeCell ref="AA24:AC24"/>
    <mergeCell ref="B25:G25"/>
    <mergeCell ref="M25:R25"/>
    <mergeCell ref="W25:Z25"/>
    <mergeCell ref="AA25:AC25"/>
    <mergeCell ref="B26:C26"/>
    <mergeCell ref="D26:G26"/>
    <mergeCell ref="M26:R26"/>
    <mergeCell ref="W26:Y26"/>
    <mergeCell ref="AA26:AC26"/>
    <mergeCell ref="W20:Y20"/>
    <mergeCell ref="AA20:AC20"/>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S18:V20"/>
    <mergeCell ref="W18:Z18"/>
    <mergeCell ref="AA18:AC18"/>
    <mergeCell ref="W19:Z19"/>
    <mergeCell ref="AA19:AC19"/>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B37:AC37"/>
    <mergeCell ref="B38:AC38"/>
    <mergeCell ref="B39:AC39"/>
    <mergeCell ref="B40:AC40"/>
    <mergeCell ref="B41:AC41"/>
    <mergeCell ref="B42:AC42"/>
    <mergeCell ref="A37:A44"/>
    <mergeCell ref="B43:AC43"/>
    <mergeCell ref="B44:AC44"/>
    <mergeCell ref="A24:A26"/>
    <mergeCell ref="A21:A23"/>
    <mergeCell ref="B24:C24"/>
    <mergeCell ref="D24:G24"/>
    <mergeCell ref="H24:L26"/>
    <mergeCell ref="M24:R24"/>
    <mergeCell ref="B18:C18"/>
    <mergeCell ref="D18:G18"/>
    <mergeCell ref="H18:L20"/>
    <mergeCell ref="M18:R18"/>
    <mergeCell ref="B19:G19"/>
    <mergeCell ref="M19:R19"/>
    <mergeCell ref="D20:G20"/>
    <mergeCell ref="M20:R20"/>
    <mergeCell ref="B20:C20"/>
    <mergeCell ref="A18:A20"/>
    <mergeCell ref="A15:A17"/>
    <mergeCell ref="A11:A14"/>
    <mergeCell ref="Y5:AC5"/>
    <mergeCell ref="A6:I6"/>
    <mergeCell ref="Y6:Z6"/>
    <mergeCell ref="A7:I7"/>
    <mergeCell ref="Y7:Z7"/>
    <mergeCell ref="A8:I8"/>
    <mergeCell ref="Y8:Z8"/>
    <mergeCell ref="A9:I9"/>
    <mergeCell ref="Y9:Z9"/>
    <mergeCell ref="U6:X6"/>
    <mergeCell ref="U7:X7"/>
    <mergeCell ref="U8:X8"/>
    <mergeCell ref="U9:X9"/>
    <mergeCell ref="B11:G11"/>
    <mergeCell ref="H11:L14"/>
    <mergeCell ref="M11:R11"/>
    <mergeCell ref="S11:Z11"/>
    <mergeCell ref="AA11:AC11"/>
    <mergeCell ref="S12:V14"/>
    <mergeCell ref="W12:Z12"/>
    <mergeCell ref="AA12:AC12"/>
    <mergeCell ref="W13:Z13"/>
    <mergeCell ref="W1:Y1"/>
    <mergeCell ref="Z1:AC1"/>
    <mergeCell ref="A3:B3"/>
    <mergeCell ref="O3:R3"/>
    <mergeCell ref="O4:P4"/>
    <mergeCell ref="Q4:AC4"/>
    <mergeCell ref="C4:N4"/>
    <mergeCell ref="C3:N3"/>
    <mergeCell ref="S3:AC3"/>
    <mergeCell ref="AA13:AC13"/>
    <mergeCell ref="M14:R14"/>
    <mergeCell ref="W14:Z14"/>
    <mergeCell ref="AA14:AC14"/>
    <mergeCell ref="B12:G14"/>
    <mergeCell ref="M12:R13"/>
    <mergeCell ref="AA2:AB2"/>
    <mergeCell ref="AA7:AC8"/>
    <mergeCell ref="AA9:AC9"/>
    <mergeCell ref="A4:B4"/>
    <mergeCell ref="M6:Q6"/>
    <mergeCell ref="M7:Q7"/>
    <mergeCell ref="M8:Q8"/>
    <mergeCell ref="M9:Q9"/>
  </mergeCells>
  <phoneticPr fontId="3"/>
  <conditionalFormatting sqref="A6:I9">
    <cfRule type="expression" dxfId="310" priority="152">
      <formula>AE6=0</formula>
    </cfRule>
  </conditionalFormatting>
  <conditionalFormatting sqref="B18:G18">
    <cfRule type="expression" dxfId="309" priority="129">
      <formula>B18=$AO$17</formula>
    </cfRule>
  </conditionalFormatting>
  <conditionalFormatting sqref="B21:G21">
    <cfRule type="expression" dxfId="308" priority="127">
      <formula>B21=$AO$17</formula>
    </cfRule>
  </conditionalFormatting>
  <conditionalFormatting sqref="B24:G24">
    <cfRule type="expression" dxfId="307" priority="125">
      <formula>B24=$AO$17</formula>
    </cfRule>
  </conditionalFormatting>
  <conditionalFormatting sqref="B27:G27">
    <cfRule type="expression" dxfId="306" priority="123">
      <formula>B27=$AO$17</formula>
    </cfRule>
  </conditionalFormatting>
  <conditionalFormatting sqref="B30:G30">
    <cfRule type="expression" dxfId="305" priority="121">
      <formula>B30=$AO$17</formula>
    </cfRule>
  </conditionalFormatting>
  <conditionalFormatting sqref="C3:N4">
    <cfRule type="expression" dxfId="304" priority="133">
      <formula>C3=""</formula>
    </cfRule>
  </conditionalFormatting>
  <conditionalFormatting sqref="H18:K32 L30:L31">
    <cfRule type="expression" dxfId="303" priority="24">
      <formula>AE18=1</formula>
    </cfRule>
  </conditionalFormatting>
  <conditionalFormatting sqref="H18:L32">
    <cfRule type="expression" dxfId="302" priority="12">
      <formula>AF18=1</formula>
    </cfRule>
  </conditionalFormatting>
  <conditionalFormatting sqref="L18:L19">
    <cfRule type="expression" dxfId="301" priority="120">
      <formula>AI18=1</formula>
    </cfRule>
  </conditionalFormatting>
  <conditionalFormatting sqref="L21:L22">
    <cfRule type="expression" dxfId="300" priority="96">
      <formula>AI21=1</formula>
    </cfRule>
  </conditionalFormatting>
  <conditionalFormatting sqref="L24:L25">
    <cfRule type="expression" dxfId="299" priority="72">
      <formula>AI24=1</formula>
    </cfRule>
  </conditionalFormatting>
  <conditionalFormatting sqref="L27:L28">
    <cfRule type="expression" dxfId="298" priority="48">
      <formula>AI27=1</formula>
    </cfRule>
  </conditionalFormatting>
  <conditionalFormatting sqref="M6:Q9">
    <cfRule type="expression" dxfId="297" priority="138">
      <formula>AF6=1</formula>
    </cfRule>
    <cfRule type="expression" dxfId="296" priority="139">
      <formula>AE6=1</formula>
    </cfRule>
  </conditionalFormatting>
  <conditionalFormatting sqref="M18:R18">
    <cfRule type="expression" dxfId="295" priority="119">
      <formula>+AE18=1</formula>
    </cfRule>
  </conditionalFormatting>
  <conditionalFormatting sqref="M18:R32">
    <cfRule type="expression" dxfId="294" priority="9">
      <formula>AG18=1</formula>
    </cfRule>
  </conditionalFormatting>
  <conditionalFormatting sqref="M19:R19">
    <cfRule type="expression" dxfId="293" priority="118">
      <formula>+AE18=1</formula>
    </cfRule>
  </conditionalFormatting>
  <conditionalFormatting sqref="M20:R20">
    <cfRule type="expression" dxfId="292" priority="117">
      <formula>+AE18=1</formula>
    </cfRule>
  </conditionalFormatting>
  <conditionalFormatting sqref="M21:R21">
    <cfRule type="expression" dxfId="291" priority="95">
      <formula>+AE21=1</formula>
    </cfRule>
  </conditionalFormatting>
  <conditionalFormatting sqref="M22:R22">
    <cfRule type="expression" dxfId="290" priority="94">
      <formula>+AE21=1</formula>
    </cfRule>
  </conditionalFormatting>
  <conditionalFormatting sqref="M23:R23">
    <cfRule type="expression" dxfId="289" priority="93">
      <formula>+AE21=1</formula>
    </cfRule>
  </conditionalFormatting>
  <conditionalFormatting sqref="M24:R24">
    <cfRule type="expression" dxfId="288" priority="71">
      <formula>+AE24=1</formula>
    </cfRule>
  </conditionalFormatting>
  <conditionalFormatting sqref="M25:R25">
    <cfRule type="expression" dxfId="287" priority="70">
      <formula>+AE24=1</formula>
    </cfRule>
  </conditionalFormatting>
  <conditionalFormatting sqref="M26:R26">
    <cfRule type="expression" dxfId="286" priority="69">
      <formula>+AE24=1</formula>
    </cfRule>
  </conditionalFormatting>
  <conditionalFormatting sqref="M27:R27">
    <cfRule type="expression" dxfId="285" priority="47">
      <formula>+AE27=1</formula>
    </cfRule>
  </conditionalFormatting>
  <conditionalFormatting sqref="M28:R28">
    <cfRule type="expression" dxfId="284" priority="46">
      <formula>+AE27=1</formula>
    </cfRule>
  </conditionalFormatting>
  <conditionalFormatting sqref="M29:R29">
    <cfRule type="expression" dxfId="283" priority="45">
      <formula>+AE27=1</formula>
    </cfRule>
  </conditionalFormatting>
  <conditionalFormatting sqref="M30:R30">
    <cfRule type="expression" dxfId="282" priority="23">
      <formula>+AE30=1</formula>
    </cfRule>
  </conditionalFormatting>
  <conditionalFormatting sqref="M31:R31">
    <cfRule type="expression" dxfId="281" priority="22">
      <formula>+AE30=1</formula>
    </cfRule>
  </conditionalFormatting>
  <conditionalFormatting sqref="M32:R32">
    <cfRule type="expression" dxfId="280" priority="21">
      <formula>+AE30=1</formula>
    </cfRule>
  </conditionalFormatting>
  <conditionalFormatting sqref="Q4:AC4">
    <cfRule type="expression" dxfId="279" priority="131">
      <formula>Q4=""</formula>
    </cfRule>
  </conditionalFormatting>
  <conditionalFormatting sqref="S18:V32">
    <cfRule type="expression" dxfId="278" priority="8">
      <formula>AH18=1</formula>
    </cfRule>
    <cfRule type="expression" dxfId="277" priority="20">
      <formula>+AE18=1</formula>
    </cfRule>
  </conditionalFormatting>
  <conditionalFormatting sqref="S3:AC3">
    <cfRule type="expression" dxfId="276" priority="132">
      <formula>S3=AE3</formula>
    </cfRule>
  </conditionalFormatting>
  <conditionalFormatting sqref="U6:X9">
    <cfRule type="expression" dxfId="275" priority="136">
      <formula>AE6=0</formula>
    </cfRule>
    <cfRule type="expression" dxfId="274" priority="137">
      <formula>U6=$AG$6</formula>
    </cfRule>
  </conditionalFormatting>
  <conditionalFormatting sqref="W20:Y20">
    <cfRule type="expression" dxfId="273" priority="101">
      <formula>AI20=1</formula>
    </cfRule>
    <cfRule type="expression" dxfId="272" priority="113">
      <formula>+AE18=1</formula>
    </cfRule>
  </conditionalFormatting>
  <conditionalFormatting sqref="W23:Y23">
    <cfRule type="expression" dxfId="271" priority="77">
      <formula>AI23=1</formula>
    </cfRule>
    <cfRule type="expression" dxfId="270" priority="89">
      <formula>+AE21=1</formula>
    </cfRule>
  </conditionalFormatting>
  <conditionalFormatting sqref="W26:Y26">
    <cfRule type="expression" dxfId="269" priority="53">
      <formula>AI26=1</formula>
    </cfRule>
    <cfRule type="expression" dxfId="268" priority="65">
      <formula>+AE24=1</formula>
    </cfRule>
  </conditionalFormatting>
  <conditionalFormatting sqref="W29:Y29">
    <cfRule type="expression" dxfId="267" priority="29">
      <formula>AI29=1</formula>
    </cfRule>
    <cfRule type="expression" dxfId="266" priority="41">
      <formula>+AE27=1</formula>
    </cfRule>
  </conditionalFormatting>
  <conditionalFormatting sqref="W32:Y32">
    <cfRule type="expression" dxfId="265" priority="5">
      <formula>AI32=1</formula>
    </cfRule>
    <cfRule type="expression" dxfId="264" priority="17">
      <formula>+AE30=1</formula>
    </cfRule>
  </conditionalFormatting>
  <conditionalFormatting sqref="W18:Z18">
    <cfRule type="expression" dxfId="263" priority="115">
      <formula>+AE18=1</formula>
    </cfRule>
  </conditionalFormatting>
  <conditionalFormatting sqref="W18:Z19">
    <cfRule type="expression" dxfId="262" priority="102">
      <formula>AI18=1</formula>
    </cfRule>
  </conditionalFormatting>
  <conditionalFormatting sqref="W19:Z19">
    <cfRule type="expression" dxfId="261" priority="114">
      <formula>+AE18=1</formula>
    </cfRule>
  </conditionalFormatting>
  <conditionalFormatting sqref="W21:Z21">
    <cfRule type="expression" dxfId="260" priority="91">
      <formula>+AE21=1</formula>
    </cfRule>
  </conditionalFormatting>
  <conditionalFormatting sqref="W21:Z22">
    <cfRule type="expression" dxfId="259" priority="78">
      <formula>AI21=1</formula>
    </cfRule>
  </conditionalFormatting>
  <conditionalFormatting sqref="W22:Z22">
    <cfRule type="expression" dxfId="258" priority="90">
      <formula>+AE21=1</formula>
    </cfRule>
  </conditionalFormatting>
  <conditionalFormatting sqref="W24:Z24">
    <cfRule type="expression" dxfId="257" priority="67">
      <formula>+AE24=1</formula>
    </cfRule>
  </conditionalFormatting>
  <conditionalFormatting sqref="W24:Z25">
    <cfRule type="expression" dxfId="256" priority="54">
      <formula>AI24=1</formula>
    </cfRule>
  </conditionalFormatting>
  <conditionalFormatting sqref="W25:Z25">
    <cfRule type="expression" dxfId="255" priority="66">
      <formula>+AE24=1</formula>
    </cfRule>
  </conditionalFormatting>
  <conditionalFormatting sqref="W27:Z27">
    <cfRule type="expression" dxfId="254" priority="43">
      <formula>+AE27=1</formula>
    </cfRule>
  </conditionalFormatting>
  <conditionalFormatting sqref="W27:Z28">
    <cfRule type="expression" dxfId="253" priority="30">
      <formula>AI27=1</formula>
    </cfRule>
  </conditionalFormatting>
  <conditionalFormatting sqref="W28:Z28">
    <cfRule type="expression" dxfId="252" priority="42">
      <formula>+AE27=1</formula>
    </cfRule>
  </conditionalFormatting>
  <conditionalFormatting sqref="W30:Z30">
    <cfRule type="expression" dxfId="251" priority="19">
      <formula>+AE30=1</formula>
    </cfRule>
  </conditionalFormatting>
  <conditionalFormatting sqref="W30:Z31">
    <cfRule type="expression" dxfId="250" priority="6">
      <formula>AI30=1</formula>
    </cfRule>
  </conditionalFormatting>
  <conditionalFormatting sqref="W31:Z31">
    <cfRule type="expression" dxfId="249" priority="18">
      <formula>+AE30=1</formula>
    </cfRule>
  </conditionalFormatting>
  <conditionalFormatting sqref="Z20">
    <cfRule type="expression" dxfId="248" priority="100">
      <formula>AI20=1</formula>
    </cfRule>
    <cfRule type="expression" dxfId="247" priority="112">
      <formula>+AE18=1</formula>
    </cfRule>
  </conditionalFormatting>
  <conditionalFormatting sqref="Z23">
    <cfRule type="expression" dxfId="246" priority="76">
      <formula>AI23=1</formula>
    </cfRule>
    <cfRule type="expression" dxfId="245" priority="88">
      <formula>+AE21=1</formula>
    </cfRule>
  </conditionalFormatting>
  <conditionalFormatting sqref="Z26">
    <cfRule type="expression" dxfId="244" priority="52">
      <formula>AI26=1</formula>
    </cfRule>
    <cfRule type="expression" dxfId="243" priority="64">
      <formula>+AE24=1</formula>
    </cfRule>
  </conditionalFormatting>
  <conditionalFormatting sqref="Z29">
    <cfRule type="expression" dxfId="242" priority="28">
      <formula>AI29=1</formula>
    </cfRule>
    <cfRule type="expression" dxfId="241" priority="40">
      <formula>+AE27=1</formula>
    </cfRule>
  </conditionalFormatting>
  <conditionalFormatting sqref="Z32">
    <cfRule type="expression" dxfId="240" priority="4">
      <formula>AI32=1</formula>
    </cfRule>
    <cfRule type="expression" dxfId="239" priority="16">
      <formula>+AE30=1</formula>
    </cfRule>
  </conditionalFormatting>
  <conditionalFormatting sqref="AA2:AB2">
    <cfRule type="expression" dxfId="238" priority="135">
      <formula>AA2=""</formula>
    </cfRule>
  </conditionalFormatting>
  <conditionalFormatting sqref="AA18:AC18">
    <cfRule type="expression" dxfId="237" priority="111">
      <formula>+AE18=1</formula>
    </cfRule>
  </conditionalFormatting>
  <conditionalFormatting sqref="AA18:AC19">
    <cfRule type="expression" dxfId="236" priority="98">
      <formula>AJ18=1</formula>
    </cfRule>
  </conditionalFormatting>
  <conditionalFormatting sqref="AA19:AC19">
    <cfRule type="expression" dxfId="235" priority="110">
      <formula>+AE18=1</formula>
    </cfRule>
  </conditionalFormatting>
  <conditionalFormatting sqref="AA20:AC20">
    <cfRule type="expression" dxfId="234" priority="97">
      <formula>AJ20=1</formula>
    </cfRule>
    <cfRule type="expression" dxfId="233" priority="109">
      <formula>+AE18=1</formula>
    </cfRule>
  </conditionalFormatting>
  <conditionalFormatting sqref="AA21:AC21">
    <cfRule type="expression" dxfId="232" priority="87">
      <formula>+AE21=1</formula>
    </cfRule>
  </conditionalFormatting>
  <conditionalFormatting sqref="AA21:AC22">
    <cfRule type="expression" dxfId="231" priority="74">
      <formula>AJ21=1</formula>
    </cfRule>
  </conditionalFormatting>
  <conditionalFormatting sqref="AA22:AC22">
    <cfRule type="expression" dxfId="230" priority="86">
      <formula>+AE21=1</formula>
    </cfRule>
  </conditionalFormatting>
  <conditionalFormatting sqref="AA23:AC23">
    <cfRule type="expression" dxfId="229" priority="73">
      <formula>AJ23=1</formula>
    </cfRule>
    <cfRule type="expression" dxfId="228" priority="85">
      <formula>+AE21=1</formula>
    </cfRule>
  </conditionalFormatting>
  <conditionalFormatting sqref="AA24:AC24">
    <cfRule type="expression" dxfId="227" priority="63">
      <formula>+AE24=1</formula>
    </cfRule>
  </conditionalFormatting>
  <conditionalFormatting sqref="AA24:AC25">
    <cfRule type="expression" dxfId="226" priority="50">
      <formula>AJ24=1</formula>
    </cfRule>
  </conditionalFormatting>
  <conditionalFormatting sqref="AA25:AC25">
    <cfRule type="expression" dxfId="225" priority="62">
      <formula>+AE24=1</formula>
    </cfRule>
  </conditionalFormatting>
  <conditionalFormatting sqref="AA26:AC26">
    <cfRule type="expression" dxfId="224" priority="49">
      <formula>AJ26=1</formula>
    </cfRule>
    <cfRule type="expression" dxfId="223" priority="61">
      <formula>+AE24=1</formula>
    </cfRule>
  </conditionalFormatting>
  <conditionalFormatting sqref="AA27:AC27">
    <cfRule type="expression" dxfId="222" priority="39">
      <formula>+AE27=1</formula>
    </cfRule>
  </conditionalFormatting>
  <conditionalFormatting sqref="AA27:AC28">
    <cfRule type="expression" dxfId="221" priority="26">
      <formula>AJ27=1</formula>
    </cfRule>
  </conditionalFormatting>
  <conditionalFormatting sqref="AA28:AC28">
    <cfRule type="expression" dxfId="220" priority="38">
      <formula>+AE27=1</formula>
    </cfRule>
  </conditionalFormatting>
  <conditionalFormatting sqref="AA29:AC29">
    <cfRule type="expression" dxfId="219" priority="25">
      <formula>AJ29=1</formula>
    </cfRule>
    <cfRule type="expression" dxfId="218" priority="37">
      <formula>+AE27=1</formula>
    </cfRule>
  </conditionalFormatting>
  <conditionalFormatting sqref="AA30:AC30">
    <cfRule type="expression" dxfId="217" priority="15">
      <formula>+AE30=1</formula>
    </cfRule>
  </conditionalFormatting>
  <conditionalFormatting sqref="AA30:AC31">
    <cfRule type="expression" dxfId="216" priority="2">
      <formula>AJ30=1</formula>
    </cfRule>
  </conditionalFormatting>
  <conditionalFormatting sqref="AA31:AC31">
    <cfRule type="expression" dxfId="215" priority="14">
      <formula>+AE30=1</formula>
    </cfRule>
  </conditionalFormatting>
  <conditionalFormatting sqref="AA32:AC32">
    <cfRule type="expression" dxfId="214" priority="1">
      <formula>AJ32=1</formula>
    </cfRule>
    <cfRule type="expression" dxfId="213" priority="13">
      <formula>+AE30=1</formula>
    </cfRule>
  </conditionalFormatting>
  <dataValidations count="7">
    <dataValidation type="list" allowBlank="1" showInputMessage="1" showErrorMessage="1" sqref="A8" xr:uid="{254E5400-A74A-4D46-BEAD-7D390DCCD1EB}">
      <formula1>$AS$6:$AS$7</formula1>
    </dataValidation>
    <dataValidation type="list" allowBlank="1" showInputMessage="1" showErrorMessage="1" sqref="A7" xr:uid="{F1E80FE4-7639-423C-A8BB-A434ABDE084E}">
      <formula1>$AQ$6:$AQ$7</formula1>
    </dataValidation>
    <dataValidation type="list" allowBlank="1" showInputMessage="1" showErrorMessage="1" sqref="A9" xr:uid="{3CBC6266-15C0-4A5A-A0F5-4904EA6D9C71}">
      <formula1>$AU$6:$AU$7</formula1>
    </dataValidation>
    <dataValidation type="list" allowBlank="1" showInputMessage="1" showErrorMessage="1" sqref="A6:I6" xr:uid="{9D3F8407-3D2B-425C-B17D-3783FDE2CEE2}">
      <formula1>$AO$6:$AO$8</formula1>
    </dataValidation>
    <dataValidation type="list" allowBlank="1" showInputMessage="1" showErrorMessage="1" sqref="D18:G18 D15:G15 D21:G21 D27:G27 D24:G24 D30:G30" xr:uid="{24EFAEAE-F31F-4C8F-8646-82E618EDE2D1}">
      <formula1>$AQ$15:$AQ$18</formula1>
    </dataValidation>
    <dataValidation type="list" allowBlank="1" showInputMessage="1" showErrorMessage="1" sqref="B18:C18 B15:C15 B21:C21 B27:C27 B24:C24 B30:C30" xr:uid="{FC47CDDF-B79D-4B02-9689-59F908F6EABF}">
      <formula1>$AO$15:$AO$17</formula1>
    </dataValidation>
    <dataValidation type="list" allowBlank="1" showInputMessage="1" showErrorMessage="1" sqref="AA2:AB2" xr:uid="{D5E93A87-866A-45C6-9032-E8AF67367B76}">
      <formula1>$AO$2:$AO$3</formula1>
    </dataValidation>
  </dataValidations>
  <printOptions horizontalCentered="1"/>
  <pageMargins left="0.78740157480314965" right="0.39370078740157483" top="0.59055118110236227" bottom="0.59055118110236227" header="0.59055118110236227" footer="0.3937007874015748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26C44-0284-48BD-8AAD-C8FCE49505D6}">
  <sheetPr>
    <pageSetUpPr fitToPage="1"/>
  </sheetPr>
  <dimension ref="A1:BF44"/>
  <sheetViews>
    <sheetView view="pageBreakPreview" topLeftCell="A6" zoomScaleNormal="85" zoomScaleSheetLayoutView="100" workbookViewId="0">
      <selection activeCell="M6" sqref="M6:Q6"/>
    </sheetView>
  </sheetViews>
  <sheetFormatPr defaultColWidth="13" defaultRowHeight="12" x14ac:dyDescent="0.15"/>
  <cols>
    <col min="1" max="15" width="3.125" style="35" customWidth="1"/>
    <col min="16" max="16" width="3" style="35" customWidth="1"/>
    <col min="17" max="28" width="3.125" style="35" customWidth="1"/>
    <col min="29" max="29" width="4.375" style="35" customWidth="1"/>
    <col min="30" max="30" width="2.125" style="35" customWidth="1"/>
    <col min="31" max="39" width="2.125" style="35" hidden="1" customWidth="1"/>
    <col min="40" max="40" width="2.5" style="35" hidden="1" customWidth="1"/>
    <col min="41" max="41" width="14.5" style="35" hidden="1" customWidth="1"/>
    <col min="42" max="42" width="4.625" style="35" hidden="1" customWidth="1"/>
    <col min="43" max="43" width="13.125" style="35" hidden="1" customWidth="1"/>
    <col min="44" max="44" width="5" style="35" hidden="1" customWidth="1"/>
    <col min="45" max="45" width="17.875" style="35" hidden="1" customWidth="1"/>
    <col min="46" max="46" width="4.625" style="35" hidden="1" customWidth="1"/>
    <col min="47" max="47" width="15.625" style="35" hidden="1" customWidth="1"/>
    <col min="48" max="48" width="4.625" style="35" hidden="1" customWidth="1"/>
    <col min="49" max="49" width="13" style="35" hidden="1" customWidth="1"/>
    <col min="50" max="55" width="13" style="35" customWidth="1"/>
    <col min="56" max="16384" width="13" style="35"/>
  </cols>
  <sheetData>
    <row r="1" spans="1:58" ht="18" customHeight="1" x14ac:dyDescent="0.15">
      <c r="A1" s="35" t="s">
        <v>228</v>
      </c>
      <c r="W1" s="363" t="s">
        <v>46</v>
      </c>
      <c r="X1" s="363"/>
      <c r="Y1" s="363"/>
      <c r="Z1" s="363"/>
      <c r="AA1" s="363"/>
      <c r="AB1" s="363"/>
      <c r="AC1" s="363"/>
    </row>
    <row r="2" spans="1:58" ht="25.5" customHeight="1" thickBot="1" x14ac:dyDescent="0.2">
      <c r="A2" s="19" t="s">
        <v>64</v>
      </c>
      <c r="X2" s="62" t="s">
        <v>214</v>
      </c>
      <c r="Y2" s="116"/>
      <c r="Z2" s="130" t="s">
        <v>213</v>
      </c>
      <c r="AA2" s="584"/>
      <c r="AB2" s="584"/>
      <c r="AC2" s="116" t="s">
        <v>212</v>
      </c>
      <c r="AD2" s="52"/>
      <c r="AE2" s="52"/>
      <c r="AF2" s="52"/>
      <c r="AG2" s="52"/>
      <c r="AH2" s="52"/>
      <c r="AI2" s="52"/>
      <c r="AJ2" s="52"/>
      <c r="AK2" s="52"/>
      <c r="AO2" s="53" t="s">
        <v>215</v>
      </c>
      <c r="AP2" s="54">
        <v>0.5</v>
      </c>
      <c r="AQ2" s="35">
        <f>IF(AA2="",0,VLOOKUP(AA2,AO2:AP3,2,FALSE))</f>
        <v>0</v>
      </c>
    </row>
    <row r="3" spans="1:58" s="51" customFormat="1" ht="19.7" customHeight="1" thickBot="1" x14ac:dyDescent="0.2">
      <c r="A3" s="364" t="s">
        <v>14</v>
      </c>
      <c r="B3" s="365"/>
      <c r="C3" s="450"/>
      <c r="D3" s="451"/>
      <c r="E3" s="451"/>
      <c r="F3" s="451"/>
      <c r="G3" s="451"/>
      <c r="H3" s="451"/>
      <c r="I3" s="451"/>
      <c r="J3" s="451"/>
      <c r="K3" s="451"/>
      <c r="L3" s="451"/>
      <c r="M3" s="451"/>
      <c r="N3" s="453"/>
      <c r="O3" s="445" t="s">
        <v>15</v>
      </c>
      <c r="P3" s="446"/>
      <c r="Q3" s="446"/>
      <c r="R3" s="447"/>
      <c r="S3" s="450" t="s">
        <v>271</v>
      </c>
      <c r="T3" s="451"/>
      <c r="U3" s="451"/>
      <c r="V3" s="451"/>
      <c r="W3" s="451"/>
      <c r="X3" s="451"/>
      <c r="Y3" s="451"/>
      <c r="Z3" s="451"/>
      <c r="AA3" s="451"/>
      <c r="AB3" s="451"/>
      <c r="AC3" s="452"/>
      <c r="AD3" s="35"/>
      <c r="AE3" s="35" t="s">
        <v>270</v>
      </c>
      <c r="AF3" s="35"/>
      <c r="AG3" s="35"/>
      <c r="AH3" s="35"/>
      <c r="AI3" s="35"/>
      <c r="AJ3" s="35"/>
      <c r="AK3" s="35"/>
      <c r="AL3" s="35"/>
      <c r="AO3" s="77" t="s">
        <v>216</v>
      </c>
      <c r="AP3" s="78">
        <v>1</v>
      </c>
      <c r="AQ3" s="51" t="s">
        <v>232</v>
      </c>
    </row>
    <row r="4" spans="1:58" s="51" customFormat="1" ht="19.7" customHeight="1" thickBot="1" x14ac:dyDescent="0.2">
      <c r="A4" s="364" t="s">
        <v>16</v>
      </c>
      <c r="B4" s="365"/>
      <c r="C4" s="450"/>
      <c r="D4" s="451"/>
      <c r="E4" s="451"/>
      <c r="F4" s="451"/>
      <c r="G4" s="451"/>
      <c r="H4" s="451"/>
      <c r="I4" s="451"/>
      <c r="J4" s="451"/>
      <c r="K4" s="451"/>
      <c r="L4" s="451"/>
      <c r="M4" s="451"/>
      <c r="N4" s="453"/>
      <c r="O4" s="448" t="s">
        <v>17</v>
      </c>
      <c r="P4" s="449"/>
      <c r="Q4" s="450"/>
      <c r="R4" s="451"/>
      <c r="S4" s="451"/>
      <c r="T4" s="451"/>
      <c r="U4" s="451"/>
      <c r="V4" s="451"/>
      <c r="W4" s="451"/>
      <c r="X4" s="451"/>
      <c r="Y4" s="451"/>
      <c r="Z4" s="451"/>
      <c r="AA4" s="451"/>
      <c r="AB4" s="451"/>
      <c r="AC4" s="452"/>
      <c r="AD4" s="35"/>
      <c r="AE4" s="35"/>
      <c r="AF4" s="35"/>
      <c r="AG4" s="35"/>
      <c r="AH4" s="35"/>
      <c r="AI4" s="35"/>
      <c r="AJ4" s="35"/>
      <c r="AK4" s="35"/>
      <c r="AL4" s="35"/>
    </row>
    <row r="5" spans="1:58" s="51" customFormat="1" ht="19.7" customHeight="1" thickBot="1" x14ac:dyDescent="0.2">
      <c r="A5" s="118" t="s">
        <v>131</v>
      </c>
      <c r="B5" s="117"/>
      <c r="C5" s="117"/>
      <c r="D5" s="117"/>
      <c r="E5" s="117"/>
      <c r="F5" s="117"/>
      <c r="G5" s="117"/>
      <c r="H5" s="117"/>
      <c r="I5" s="117"/>
      <c r="J5" s="117"/>
      <c r="K5" s="117"/>
      <c r="L5" s="117"/>
      <c r="M5" s="117"/>
      <c r="N5" s="117"/>
      <c r="O5" s="117"/>
      <c r="P5" s="117"/>
      <c r="Q5" s="117"/>
      <c r="R5" s="117"/>
      <c r="S5" s="117"/>
      <c r="T5" s="117"/>
      <c r="U5" s="117"/>
      <c r="V5" s="117"/>
      <c r="W5" s="117"/>
      <c r="X5" s="117"/>
      <c r="Y5" s="538" t="s">
        <v>83</v>
      </c>
      <c r="Z5" s="539"/>
      <c r="AA5" s="539"/>
      <c r="AB5" s="539"/>
      <c r="AC5" s="540"/>
      <c r="AD5" s="35"/>
      <c r="AE5" s="35"/>
      <c r="AF5" s="35"/>
      <c r="AG5" s="35"/>
      <c r="AH5" s="35"/>
      <c r="AI5" s="35"/>
      <c r="AJ5" s="35"/>
      <c r="AK5" s="35"/>
      <c r="AL5" s="35"/>
    </row>
    <row r="6" spans="1:58" s="51" customFormat="1" ht="19.7" customHeight="1" x14ac:dyDescent="0.15">
      <c r="A6" s="461" t="s">
        <v>78</v>
      </c>
      <c r="B6" s="462"/>
      <c r="C6" s="462"/>
      <c r="D6" s="462"/>
      <c r="E6" s="462"/>
      <c r="F6" s="462"/>
      <c r="G6" s="462"/>
      <c r="H6" s="462"/>
      <c r="I6" s="462"/>
      <c r="J6" s="119" t="s">
        <v>18</v>
      </c>
      <c r="K6" s="119"/>
      <c r="L6" s="120"/>
      <c r="M6" s="463"/>
      <c r="N6" s="463"/>
      <c r="O6" s="463"/>
      <c r="P6" s="463"/>
      <c r="Q6" s="463"/>
      <c r="R6" s="119" t="s">
        <v>132</v>
      </c>
      <c r="S6" s="121"/>
      <c r="T6" s="122"/>
      <c r="U6" s="409" t="s">
        <v>133</v>
      </c>
      <c r="V6" s="409"/>
      <c r="W6" s="409"/>
      <c r="X6" s="410"/>
      <c r="Y6" s="385">
        <v>4</v>
      </c>
      <c r="Z6" s="386"/>
      <c r="AA6" s="131"/>
      <c r="AB6" s="132"/>
      <c r="AC6" s="133"/>
      <c r="AD6" s="35"/>
      <c r="AE6" s="35"/>
      <c r="AF6" s="35"/>
      <c r="AG6" s="35" t="s">
        <v>269</v>
      </c>
      <c r="AH6" s="35"/>
      <c r="AI6" s="35"/>
      <c r="AJ6" s="35"/>
      <c r="AK6" s="35"/>
      <c r="AL6" s="35"/>
      <c r="AO6" s="53"/>
      <c r="AP6" s="54"/>
      <c r="AQ6" s="53" t="s">
        <v>5</v>
      </c>
      <c r="AR6" s="54">
        <v>2</v>
      </c>
      <c r="AS6" s="53" t="s">
        <v>57</v>
      </c>
      <c r="AT6" s="54">
        <v>2</v>
      </c>
      <c r="AU6" s="53" t="s">
        <v>79</v>
      </c>
      <c r="AV6" s="54">
        <v>2</v>
      </c>
      <c r="AW6" s="19"/>
      <c r="AX6" s="19"/>
      <c r="AY6" s="19"/>
      <c r="AZ6" s="19"/>
      <c r="BA6" s="19"/>
      <c r="BB6" s="19"/>
      <c r="BC6" s="19"/>
      <c r="BD6" s="19"/>
    </row>
    <row r="7" spans="1:58" s="51" customFormat="1" ht="19.7" customHeight="1" x14ac:dyDescent="0.15">
      <c r="A7" s="457" t="s">
        <v>81</v>
      </c>
      <c r="B7" s="458"/>
      <c r="C7" s="458"/>
      <c r="D7" s="458"/>
      <c r="E7" s="458"/>
      <c r="F7" s="458"/>
      <c r="G7" s="458"/>
      <c r="H7" s="458"/>
      <c r="I7" s="458"/>
      <c r="J7" s="123" t="s">
        <v>18</v>
      </c>
      <c r="K7" s="123"/>
      <c r="L7" s="124"/>
      <c r="M7" s="464"/>
      <c r="N7" s="464"/>
      <c r="O7" s="464"/>
      <c r="P7" s="464"/>
      <c r="Q7" s="464"/>
      <c r="R7" s="119" t="s">
        <v>132</v>
      </c>
      <c r="S7" s="121"/>
      <c r="T7" s="122"/>
      <c r="U7" s="435" t="s">
        <v>133</v>
      </c>
      <c r="V7" s="435"/>
      <c r="W7" s="435"/>
      <c r="X7" s="436"/>
      <c r="Y7" s="385">
        <f>VLOOKUP(A7,$AQ$6:$AR$7,2,FALSE)</f>
        <v>0</v>
      </c>
      <c r="Z7" s="386"/>
      <c r="AA7" s="375">
        <f>(SUM(Y7:Z9)+Y6)*AQ2</f>
        <v>0</v>
      </c>
      <c r="AB7" s="376"/>
      <c r="AC7" s="377"/>
      <c r="AD7" s="35"/>
      <c r="AE7" s="35">
        <f t="shared" ref="AE7" si="0">IF(A7=$AS$7,0,1)</f>
        <v>0</v>
      </c>
      <c r="AF7" s="35">
        <f t="shared" ref="AF7" si="1">IF(M7="",0,1)</f>
        <v>0</v>
      </c>
      <c r="AG7" s="35"/>
      <c r="AH7" s="35"/>
      <c r="AI7" s="35"/>
      <c r="AJ7" s="35"/>
      <c r="AK7" s="35"/>
      <c r="AL7" s="35"/>
      <c r="AO7" s="55"/>
      <c r="AP7" s="54"/>
      <c r="AQ7" s="55" t="s">
        <v>82</v>
      </c>
      <c r="AR7" s="54">
        <v>0</v>
      </c>
      <c r="AS7" s="55" t="s">
        <v>82</v>
      </c>
      <c r="AT7" s="54">
        <v>0</v>
      </c>
      <c r="AU7" s="55" t="s">
        <v>82</v>
      </c>
      <c r="AV7" s="54">
        <v>0</v>
      </c>
      <c r="AW7" s="20"/>
      <c r="AX7" s="20"/>
      <c r="AY7" s="20"/>
      <c r="AZ7" s="20"/>
      <c r="BA7" s="20"/>
      <c r="BB7" s="20"/>
      <c r="BC7" s="20"/>
      <c r="BD7" s="20"/>
    </row>
    <row r="8" spans="1:58" s="51" customFormat="1" ht="19.7" customHeight="1" x14ac:dyDescent="0.15">
      <c r="A8" s="457" t="s">
        <v>81</v>
      </c>
      <c r="B8" s="458"/>
      <c r="C8" s="458"/>
      <c r="D8" s="458"/>
      <c r="E8" s="458"/>
      <c r="F8" s="458"/>
      <c r="G8" s="458"/>
      <c r="H8" s="458"/>
      <c r="I8" s="458"/>
      <c r="J8" s="123" t="s">
        <v>18</v>
      </c>
      <c r="K8" s="123"/>
      <c r="L8" s="124"/>
      <c r="M8" s="464"/>
      <c r="N8" s="464"/>
      <c r="O8" s="464"/>
      <c r="P8" s="464"/>
      <c r="Q8" s="464"/>
      <c r="R8" s="119" t="s">
        <v>132</v>
      </c>
      <c r="S8" s="121"/>
      <c r="T8" s="122"/>
      <c r="U8" s="435" t="s">
        <v>133</v>
      </c>
      <c r="V8" s="435"/>
      <c r="W8" s="435"/>
      <c r="X8" s="436"/>
      <c r="Y8" s="385">
        <f>VLOOKUP(A8,$AS$6:$AT$7,2,FALSE)</f>
        <v>0</v>
      </c>
      <c r="Z8" s="386"/>
      <c r="AA8" s="375"/>
      <c r="AB8" s="376"/>
      <c r="AC8" s="377"/>
      <c r="AD8" s="35"/>
      <c r="AE8" s="30">
        <f>IF(A8=$AS$7,0,1)</f>
        <v>0</v>
      </c>
      <c r="AF8" s="35">
        <f>IF(M8="",0,1)</f>
        <v>0</v>
      </c>
      <c r="AG8" s="35"/>
      <c r="AH8" s="35"/>
      <c r="AI8" s="35"/>
      <c r="AJ8" s="35"/>
      <c r="AK8" s="35"/>
      <c r="AL8" s="30"/>
      <c r="AM8" s="59"/>
      <c r="AN8" s="59"/>
      <c r="AO8" s="74"/>
      <c r="AP8" s="75"/>
      <c r="AQ8" s="30"/>
      <c r="AR8" s="76"/>
      <c r="AS8" s="30"/>
      <c r="AT8" s="75"/>
      <c r="AU8" s="31"/>
      <c r="AV8" s="32"/>
      <c r="AW8" s="33"/>
      <c r="AX8" s="33"/>
      <c r="AY8" s="33"/>
      <c r="AZ8" s="33"/>
      <c r="BA8" s="33"/>
      <c r="BB8" s="59"/>
      <c r="BC8" s="59"/>
      <c r="BD8" s="59"/>
      <c r="BE8" s="59"/>
      <c r="BF8" s="59"/>
    </row>
    <row r="9" spans="1:58" s="51" customFormat="1" ht="19.7" customHeight="1" thickBot="1" x14ac:dyDescent="0.2">
      <c r="A9" s="457" t="s">
        <v>81</v>
      </c>
      <c r="B9" s="458"/>
      <c r="C9" s="458"/>
      <c r="D9" s="458"/>
      <c r="E9" s="458"/>
      <c r="F9" s="458"/>
      <c r="G9" s="458"/>
      <c r="H9" s="458"/>
      <c r="I9" s="458"/>
      <c r="J9" s="123" t="s">
        <v>18</v>
      </c>
      <c r="K9" s="123"/>
      <c r="L9" s="124"/>
      <c r="M9" s="464"/>
      <c r="N9" s="464"/>
      <c r="O9" s="464"/>
      <c r="P9" s="464"/>
      <c r="Q9" s="464"/>
      <c r="R9" s="119" t="s">
        <v>132</v>
      </c>
      <c r="S9" s="121"/>
      <c r="T9" s="122"/>
      <c r="U9" s="435" t="s">
        <v>133</v>
      </c>
      <c r="V9" s="435"/>
      <c r="W9" s="435"/>
      <c r="X9" s="436"/>
      <c r="Y9" s="387">
        <f>VLOOKUP(A9,$AU$6:$AV$7,2,FALSE)</f>
        <v>0</v>
      </c>
      <c r="Z9" s="388"/>
      <c r="AA9" s="585" t="str">
        <f>IF(AA2=AO2,AQ3,"")</f>
        <v/>
      </c>
      <c r="AB9" s="586"/>
      <c r="AC9" s="587"/>
      <c r="AD9" s="35"/>
      <c r="AE9" s="35">
        <f>IF(A9=$AS$7,0,1)</f>
        <v>0</v>
      </c>
      <c r="AF9" s="35">
        <f>IF(M9="",0,1)</f>
        <v>0</v>
      </c>
      <c r="AG9" s="35"/>
      <c r="AH9" s="35"/>
      <c r="AI9" s="35"/>
      <c r="AJ9" s="35"/>
      <c r="AK9" s="35"/>
      <c r="AL9" s="35"/>
      <c r="AO9" s="56"/>
      <c r="AP9" s="57"/>
      <c r="AQ9" s="58"/>
      <c r="AR9" s="58"/>
      <c r="AS9" s="58"/>
      <c r="AT9" s="21"/>
      <c r="AU9" s="58"/>
      <c r="AV9" s="58"/>
    </row>
    <row r="10" spans="1:58" s="51" customFormat="1" ht="19.7" customHeight="1" thickBot="1" x14ac:dyDescent="0.2">
      <c r="A10" s="125" t="s">
        <v>135</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7"/>
      <c r="AD10" s="35"/>
      <c r="AE10" s="35"/>
      <c r="AF10" s="35"/>
      <c r="AG10" s="35"/>
      <c r="AH10" s="35"/>
      <c r="AI10" s="35"/>
      <c r="AJ10" s="35"/>
      <c r="AK10" s="35"/>
      <c r="AL10" s="35"/>
      <c r="AS10" s="18"/>
    </row>
    <row r="11" spans="1:58" s="51" customFormat="1" ht="19.7" customHeight="1" x14ac:dyDescent="0.15">
      <c r="A11" s="372" t="s">
        <v>6</v>
      </c>
      <c r="B11" s="389" t="s">
        <v>47</v>
      </c>
      <c r="C11" s="390"/>
      <c r="D11" s="390"/>
      <c r="E11" s="390"/>
      <c r="F11" s="390"/>
      <c r="G11" s="390"/>
      <c r="H11" s="391" t="s">
        <v>164</v>
      </c>
      <c r="I11" s="392"/>
      <c r="J11" s="392"/>
      <c r="K11" s="392"/>
      <c r="L11" s="393"/>
      <c r="M11" s="272" t="s">
        <v>7</v>
      </c>
      <c r="N11" s="273"/>
      <c r="O11" s="273"/>
      <c r="P11" s="273"/>
      <c r="Q11" s="273"/>
      <c r="R11" s="274"/>
      <c r="S11" s="269" t="s">
        <v>165</v>
      </c>
      <c r="T11" s="269"/>
      <c r="U11" s="269"/>
      <c r="V11" s="269"/>
      <c r="W11" s="269"/>
      <c r="X11" s="269"/>
      <c r="Y11" s="269"/>
      <c r="Z11" s="269"/>
      <c r="AA11" s="437" t="s">
        <v>166</v>
      </c>
      <c r="AB11" s="438"/>
      <c r="AC11" s="439"/>
      <c r="AD11" s="60"/>
      <c r="AE11" s="60"/>
      <c r="AF11" s="60"/>
      <c r="AG11" s="60"/>
      <c r="AH11" s="60"/>
      <c r="AI11" s="60"/>
      <c r="AJ11" s="60"/>
      <c r="AK11" s="60"/>
    </row>
    <row r="12" spans="1:58" s="51" customFormat="1" ht="19.7" customHeight="1" x14ac:dyDescent="0.15">
      <c r="A12" s="373"/>
      <c r="B12" s="400" t="s">
        <v>48</v>
      </c>
      <c r="C12" s="401"/>
      <c r="D12" s="401"/>
      <c r="E12" s="401"/>
      <c r="F12" s="401"/>
      <c r="G12" s="402"/>
      <c r="H12" s="394"/>
      <c r="I12" s="395"/>
      <c r="J12" s="395"/>
      <c r="K12" s="395"/>
      <c r="L12" s="396"/>
      <c r="M12" s="281" t="s">
        <v>194</v>
      </c>
      <c r="N12" s="282"/>
      <c r="O12" s="282"/>
      <c r="P12" s="282"/>
      <c r="Q12" s="282"/>
      <c r="R12" s="283"/>
      <c r="S12" s="270" t="s">
        <v>168</v>
      </c>
      <c r="T12" s="270"/>
      <c r="U12" s="270"/>
      <c r="V12" s="270"/>
      <c r="W12" s="270" t="s">
        <v>169</v>
      </c>
      <c r="X12" s="270"/>
      <c r="Y12" s="270"/>
      <c r="Z12" s="270"/>
      <c r="AA12" s="440" t="s">
        <v>8</v>
      </c>
      <c r="AB12" s="441"/>
      <c r="AC12" s="442"/>
      <c r="AD12" s="61"/>
      <c r="AE12" s="61"/>
      <c r="AF12" s="61"/>
      <c r="AG12" s="61"/>
      <c r="AH12" s="61"/>
      <c r="AI12" s="61"/>
      <c r="AJ12" s="61"/>
      <c r="AK12" s="61"/>
    </row>
    <row r="13" spans="1:58" s="51" customFormat="1" ht="19.7" customHeight="1" x14ac:dyDescent="0.15">
      <c r="A13" s="373"/>
      <c r="B13" s="403"/>
      <c r="C13" s="404"/>
      <c r="D13" s="404"/>
      <c r="E13" s="404"/>
      <c r="F13" s="404"/>
      <c r="G13" s="405"/>
      <c r="H13" s="394"/>
      <c r="I13" s="395"/>
      <c r="J13" s="395"/>
      <c r="K13" s="395"/>
      <c r="L13" s="396"/>
      <c r="M13" s="284"/>
      <c r="N13" s="285"/>
      <c r="O13" s="285"/>
      <c r="P13" s="285"/>
      <c r="Q13" s="285"/>
      <c r="R13" s="286"/>
      <c r="S13" s="270"/>
      <c r="T13" s="270"/>
      <c r="U13" s="270"/>
      <c r="V13" s="270"/>
      <c r="W13" s="270" t="s">
        <v>50</v>
      </c>
      <c r="X13" s="270"/>
      <c r="Y13" s="270"/>
      <c r="Z13" s="270"/>
      <c r="AA13" s="440" t="s">
        <v>9</v>
      </c>
      <c r="AB13" s="441"/>
      <c r="AC13" s="442"/>
      <c r="AD13" s="61"/>
      <c r="AE13" s="61"/>
      <c r="AF13" s="61"/>
      <c r="AG13" s="61"/>
      <c r="AH13" s="61"/>
      <c r="AI13" s="61"/>
      <c r="AJ13" s="61"/>
      <c r="AK13" s="61"/>
    </row>
    <row r="14" spans="1:58" s="51" customFormat="1" ht="19.7" customHeight="1" thickBot="1" x14ac:dyDescent="0.2">
      <c r="A14" s="374"/>
      <c r="B14" s="406"/>
      <c r="C14" s="407"/>
      <c r="D14" s="407"/>
      <c r="E14" s="407"/>
      <c r="F14" s="407"/>
      <c r="G14" s="408"/>
      <c r="H14" s="397"/>
      <c r="I14" s="398"/>
      <c r="J14" s="398"/>
      <c r="K14" s="398"/>
      <c r="L14" s="399"/>
      <c r="M14" s="289" t="s">
        <v>247</v>
      </c>
      <c r="N14" s="290"/>
      <c r="O14" s="290"/>
      <c r="P14" s="290"/>
      <c r="Q14" s="290"/>
      <c r="R14" s="291"/>
      <c r="S14" s="271"/>
      <c r="T14" s="271"/>
      <c r="U14" s="271"/>
      <c r="V14" s="271"/>
      <c r="W14" s="271" t="s">
        <v>10</v>
      </c>
      <c r="X14" s="271"/>
      <c r="Y14" s="271"/>
      <c r="Z14" s="271"/>
      <c r="AA14" s="467" t="s">
        <v>170</v>
      </c>
      <c r="AB14" s="468"/>
      <c r="AC14" s="469"/>
      <c r="AD14" s="62"/>
      <c r="AE14" s="62"/>
      <c r="AF14" s="62"/>
      <c r="AG14" s="62"/>
      <c r="AH14" s="62"/>
      <c r="AI14" s="62"/>
      <c r="AJ14" s="62"/>
      <c r="AK14" s="62"/>
    </row>
    <row r="15" spans="1:58" s="51" customFormat="1" ht="23.45" customHeight="1" x14ac:dyDescent="0.15">
      <c r="A15" s="370" t="s">
        <v>11</v>
      </c>
      <c r="B15" s="470" t="s">
        <v>52</v>
      </c>
      <c r="C15" s="471"/>
      <c r="D15" s="472" t="s">
        <v>195</v>
      </c>
      <c r="E15" s="473"/>
      <c r="F15" s="473"/>
      <c r="G15" s="470"/>
      <c r="H15" s="228" t="s">
        <v>172</v>
      </c>
      <c r="I15" s="228"/>
      <c r="J15" s="228"/>
      <c r="K15" s="228"/>
      <c r="L15" s="228"/>
      <c r="M15" s="474" t="s">
        <v>173</v>
      </c>
      <c r="N15" s="474"/>
      <c r="O15" s="474"/>
      <c r="P15" s="474"/>
      <c r="Q15" s="474"/>
      <c r="R15" s="474"/>
      <c r="S15" s="228" t="s">
        <v>174</v>
      </c>
      <c r="T15" s="228"/>
      <c r="U15" s="228"/>
      <c r="V15" s="228"/>
      <c r="W15" s="232" t="s">
        <v>175</v>
      </c>
      <c r="X15" s="232"/>
      <c r="Y15" s="232"/>
      <c r="Z15" s="232"/>
      <c r="AA15" s="475" t="s">
        <v>176</v>
      </c>
      <c r="AB15" s="476"/>
      <c r="AC15" s="477"/>
      <c r="AD15" s="61"/>
      <c r="AE15" s="61"/>
      <c r="AF15" s="61"/>
      <c r="AG15" s="61"/>
      <c r="AH15" s="61"/>
      <c r="AI15" s="61"/>
      <c r="AJ15" s="61"/>
      <c r="AK15" s="61"/>
      <c r="AO15" s="63" t="s">
        <v>49</v>
      </c>
      <c r="AP15" s="64">
        <v>1</v>
      </c>
      <c r="AQ15" s="46" t="s">
        <v>197</v>
      </c>
      <c r="AR15" s="48">
        <v>1</v>
      </c>
      <c r="AS15" s="51" t="s">
        <v>201</v>
      </c>
      <c r="AT15" s="51">
        <v>2</v>
      </c>
    </row>
    <row r="16" spans="1:58" s="51" customFormat="1" ht="23.45" customHeight="1" x14ac:dyDescent="0.15">
      <c r="A16" s="367"/>
      <c r="B16" s="259" t="s">
        <v>196</v>
      </c>
      <c r="C16" s="218"/>
      <c r="D16" s="218"/>
      <c r="E16" s="218"/>
      <c r="F16" s="218"/>
      <c r="G16" s="219"/>
      <c r="H16" s="229"/>
      <c r="I16" s="229"/>
      <c r="J16" s="229"/>
      <c r="K16" s="229"/>
      <c r="L16" s="229"/>
      <c r="M16" s="489" t="s">
        <v>178</v>
      </c>
      <c r="N16" s="489"/>
      <c r="O16" s="489"/>
      <c r="P16" s="489"/>
      <c r="Q16" s="489"/>
      <c r="R16" s="489"/>
      <c r="S16" s="229"/>
      <c r="T16" s="229"/>
      <c r="U16" s="229"/>
      <c r="V16" s="229"/>
      <c r="W16" s="305" t="s">
        <v>179</v>
      </c>
      <c r="X16" s="305"/>
      <c r="Y16" s="305"/>
      <c r="Z16" s="305"/>
      <c r="AA16" s="490" t="s">
        <v>180</v>
      </c>
      <c r="AB16" s="491"/>
      <c r="AC16" s="492"/>
      <c r="AD16" s="61"/>
      <c r="AE16" s="61"/>
      <c r="AF16" s="61"/>
      <c r="AG16" s="61"/>
      <c r="AH16" s="61"/>
      <c r="AI16" s="61"/>
      <c r="AJ16" s="61"/>
      <c r="AK16" s="61"/>
      <c r="AO16" s="65" t="s">
        <v>85</v>
      </c>
      <c r="AP16" s="64">
        <v>0.8</v>
      </c>
      <c r="AQ16" s="46" t="s">
        <v>198</v>
      </c>
      <c r="AR16" s="48">
        <v>1</v>
      </c>
    </row>
    <row r="17" spans="1:46" s="51" customFormat="1" ht="23.45" customHeight="1" thickBot="1" x14ac:dyDescent="0.2">
      <c r="A17" s="371"/>
      <c r="B17" s="309">
        <f>VLOOKUP(B15,$AO$15:$AP$17,2,FALSE)</f>
        <v>1</v>
      </c>
      <c r="C17" s="309"/>
      <c r="D17" s="500">
        <f>VLOOKUP(D15,$AQ$15:$AR$18,2,FALSE)</f>
        <v>1</v>
      </c>
      <c r="E17" s="501"/>
      <c r="F17" s="501"/>
      <c r="G17" s="502"/>
      <c r="H17" s="230"/>
      <c r="I17" s="230"/>
      <c r="J17" s="230"/>
      <c r="K17" s="230"/>
      <c r="L17" s="230"/>
      <c r="M17" s="575" t="s">
        <v>266</v>
      </c>
      <c r="N17" s="576"/>
      <c r="O17" s="576"/>
      <c r="P17" s="576"/>
      <c r="Q17" s="576"/>
      <c r="R17" s="577"/>
      <c r="S17" s="230"/>
      <c r="T17" s="230"/>
      <c r="U17" s="230"/>
      <c r="V17" s="230"/>
      <c r="W17" s="314">
        <v>8500</v>
      </c>
      <c r="X17" s="315"/>
      <c r="Y17" s="315"/>
      <c r="Z17" s="50" t="s">
        <v>12</v>
      </c>
      <c r="AA17" s="311" t="s">
        <v>180</v>
      </c>
      <c r="AB17" s="312"/>
      <c r="AC17" s="493"/>
      <c r="AD17" s="62"/>
      <c r="AE17" s="62"/>
      <c r="AF17" s="62"/>
      <c r="AG17" s="62"/>
      <c r="AH17" s="62"/>
      <c r="AI17" s="62"/>
      <c r="AJ17" s="62"/>
      <c r="AK17" s="62"/>
      <c r="AO17" s="34" t="s">
        <v>200</v>
      </c>
      <c r="AP17" s="64">
        <v>0</v>
      </c>
      <c r="AQ17" s="46" t="s">
        <v>199</v>
      </c>
      <c r="AR17" s="47">
        <v>0.75</v>
      </c>
    </row>
    <row r="18" spans="1:46" s="51" customFormat="1" ht="23.45" customHeight="1" thickTop="1" x14ac:dyDescent="0.15">
      <c r="A18" s="366">
        <v>1</v>
      </c>
      <c r="B18" s="205" t="s">
        <v>181</v>
      </c>
      <c r="C18" s="206"/>
      <c r="D18" s="240" t="s">
        <v>181</v>
      </c>
      <c r="E18" s="241"/>
      <c r="F18" s="241"/>
      <c r="G18" s="205"/>
      <c r="H18" s="368"/>
      <c r="I18" s="368"/>
      <c r="J18" s="368"/>
      <c r="K18" s="368"/>
      <c r="L18" s="368"/>
      <c r="M18" s="553"/>
      <c r="N18" s="554"/>
      <c r="O18" s="554"/>
      <c r="P18" s="554"/>
      <c r="Q18" s="554"/>
      <c r="R18" s="555"/>
      <c r="S18" s="368"/>
      <c r="T18" s="368"/>
      <c r="U18" s="368"/>
      <c r="V18" s="368"/>
      <c r="W18" s="537" t="s">
        <v>182</v>
      </c>
      <c r="X18" s="537"/>
      <c r="Y18" s="537"/>
      <c r="Z18" s="537"/>
      <c r="AA18" s="497" t="s">
        <v>80</v>
      </c>
      <c r="AB18" s="498"/>
      <c r="AC18" s="499"/>
      <c r="AD18" s="61"/>
      <c r="AE18" s="61">
        <f>IF(B18=$AO$17,0,1)</f>
        <v>0</v>
      </c>
      <c r="AF18" s="61">
        <f>IF(H18="",0,1)</f>
        <v>0</v>
      </c>
      <c r="AG18" s="61">
        <f>IF(M18="",0,1)</f>
        <v>0</v>
      </c>
      <c r="AH18" s="61">
        <f>IF(S18="",0,1)</f>
        <v>0</v>
      </c>
      <c r="AI18" s="61">
        <f>IF(W18=$AO$18,0,1)</f>
        <v>0</v>
      </c>
      <c r="AJ18" s="61">
        <f>IF(AA18=$AP$19,0,1)</f>
        <v>0</v>
      </c>
      <c r="AK18" s="61"/>
      <c r="AL18" s="61"/>
      <c r="AO18" s="35" t="s">
        <v>267</v>
      </c>
      <c r="AP18" s="35"/>
      <c r="AQ18" s="44" t="s">
        <v>181</v>
      </c>
      <c r="AR18" s="44"/>
    </row>
    <row r="19" spans="1:46" s="51" customFormat="1" ht="23.45" customHeight="1" x14ac:dyDescent="0.15">
      <c r="A19" s="367"/>
      <c r="B19" s="259" t="s">
        <v>196</v>
      </c>
      <c r="C19" s="218"/>
      <c r="D19" s="218"/>
      <c r="E19" s="218"/>
      <c r="F19" s="218"/>
      <c r="G19" s="219"/>
      <c r="H19" s="211"/>
      <c r="I19" s="211"/>
      <c r="J19" s="211"/>
      <c r="K19" s="211"/>
      <c r="L19" s="211"/>
      <c r="M19" s="550"/>
      <c r="N19" s="551"/>
      <c r="O19" s="551"/>
      <c r="P19" s="551"/>
      <c r="Q19" s="551"/>
      <c r="R19" s="552"/>
      <c r="S19" s="211"/>
      <c r="T19" s="211"/>
      <c r="U19" s="211"/>
      <c r="V19" s="211"/>
      <c r="W19" s="503" t="s">
        <v>13</v>
      </c>
      <c r="X19" s="503"/>
      <c r="Y19" s="503"/>
      <c r="Z19" s="503"/>
      <c r="AA19" s="481" t="s">
        <v>80</v>
      </c>
      <c r="AB19" s="482"/>
      <c r="AC19" s="483"/>
      <c r="AD19" s="61"/>
      <c r="AE19" s="61"/>
      <c r="AF19" s="61"/>
      <c r="AG19" s="61">
        <f>IF(M19="",0,1)</f>
        <v>0</v>
      </c>
      <c r="AH19" s="61"/>
      <c r="AI19" s="61">
        <f>IF(W19=$AO$19,0,1)</f>
        <v>0</v>
      </c>
      <c r="AJ19" s="61">
        <f t="shared" ref="AJ19:AJ20" si="2">IF(AA19=$AP$19,0,1)</f>
        <v>0</v>
      </c>
      <c r="AK19" s="61"/>
      <c r="AL19" s="61"/>
      <c r="AO19" s="51" t="s">
        <v>268</v>
      </c>
      <c r="AP19" s="51" t="s">
        <v>269</v>
      </c>
    </row>
    <row r="20" spans="1:46" s="51" customFormat="1" ht="23.45" customHeight="1" x14ac:dyDescent="0.15">
      <c r="A20" s="367"/>
      <c r="B20" s="224">
        <f>VLOOKUP(B18,$AO$15:$AP$17,2,FALSE)</f>
        <v>0</v>
      </c>
      <c r="C20" s="224"/>
      <c r="D20" s="465">
        <f>VLOOKUP(D18,$AQ$15:$AR$18,2,FALSE)</f>
        <v>0</v>
      </c>
      <c r="E20" s="466"/>
      <c r="F20" s="466"/>
      <c r="G20" s="265"/>
      <c r="H20" s="369"/>
      <c r="I20" s="369"/>
      <c r="J20" s="369"/>
      <c r="K20" s="369"/>
      <c r="L20" s="369"/>
      <c r="M20" s="556" t="s">
        <v>237</v>
      </c>
      <c r="N20" s="557"/>
      <c r="O20" s="557"/>
      <c r="P20" s="557"/>
      <c r="Q20" s="557"/>
      <c r="R20" s="558"/>
      <c r="S20" s="369"/>
      <c r="T20" s="369"/>
      <c r="U20" s="369"/>
      <c r="V20" s="369"/>
      <c r="W20" s="532"/>
      <c r="X20" s="533"/>
      <c r="Y20" s="533"/>
      <c r="Z20" s="128" t="s">
        <v>12</v>
      </c>
      <c r="AA20" s="487" t="s">
        <v>80</v>
      </c>
      <c r="AB20" s="485"/>
      <c r="AC20" s="488"/>
      <c r="AD20" s="62"/>
      <c r="AE20" s="62"/>
      <c r="AF20" s="62"/>
      <c r="AG20" s="62">
        <f>IF(M20=$AO$20,0,1)</f>
        <v>0</v>
      </c>
      <c r="AH20" s="62"/>
      <c r="AI20" s="62">
        <f>IF(W20="",0,1)</f>
        <v>0</v>
      </c>
      <c r="AJ20" s="62">
        <f t="shared" si="2"/>
        <v>0</v>
      </c>
      <c r="AK20" s="62"/>
      <c r="AL20" s="62"/>
      <c r="AO20" s="51" t="s">
        <v>239</v>
      </c>
    </row>
    <row r="21" spans="1:46" s="51" customFormat="1" ht="23.45" customHeight="1" x14ac:dyDescent="0.15">
      <c r="A21" s="367">
        <v>2</v>
      </c>
      <c r="B21" s="205" t="s">
        <v>181</v>
      </c>
      <c r="C21" s="206"/>
      <c r="D21" s="240" t="s">
        <v>181</v>
      </c>
      <c r="E21" s="241"/>
      <c r="F21" s="241"/>
      <c r="G21" s="205"/>
      <c r="H21" s="211"/>
      <c r="I21" s="211"/>
      <c r="J21" s="211"/>
      <c r="K21" s="211"/>
      <c r="L21" s="211"/>
      <c r="M21" s="550"/>
      <c r="N21" s="551"/>
      <c r="O21" s="551"/>
      <c r="P21" s="551"/>
      <c r="Q21" s="551"/>
      <c r="R21" s="552"/>
      <c r="S21" s="211"/>
      <c r="T21" s="211"/>
      <c r="U21" s="211"/>
      <c r="V21" s="211"/>
      <c r="W21" s="506" t="s">
        <v>182</v>
      </c>
      <c r="X21" s="506"/>
      <c r="Y21" s="506"/>
      <c r="Z21" s="506"/>
      <c r="AA21" s="481" t="s">
        <v>80</v>
      </c>
      <c r="AB21" s="482"/>
      <c r="AC21" s="483"/>
      <c r="AD21" s="61"/>
      <c r="AE21" s="61">
        <f>IF(B21=$AO$17,0,1)</f>
        <v>0</v>
      </c>
      <c r="AF21" s="61">
        <f>IF(H21="",0,1)</f>
        <v>0</v>
      </c>
      <c r="AG21" s="61">
        <f>IF(M21="",0,1)</f>
        <v>0</v>
      </c>
      <c r="AH21" s="61">
        <f>IF(S21="",0,1)</f>
        <v>0</v>
      </c>
      <c r="AI21" s="61">
        <f>IF(W21=$AO$18,0,1)</f>
        <v>0</v>
      </c>
      <c r="AJ21" s="61">
        <f>IF(AA21=$AP$19,0,1)</f>
        <v>0</v>
      </c>
      <c r="AK21" s="61"/>
      <c r="AL21" s="61"/>
    </row>
    <row r="22" spans="1:46" s="51" customFormat="1" ht="23.45" customHeight="1" x14ac:dyDescent="0.15">
      <c r="A22" s="367"/>
      <c r="B22" s="259" t="s">
        <v>196</v>
      </c>
      <c r="C22" s="218"/>
      <c r="D22" s="218"/>
      <c r="E22" s="218"/>
      <c r="F22" s="218"/>
      <c r="G22" s="219"/>
      <c r="H22" s="211"/>
      <c r="I22" s="211"/>
      <c r="J22" s="211"/>
      <c r="K22" s="211"/>
      <c r="L22" s="211"/>
      <c r="M22" s="550"/>
      <c r="N22" s="551"/>
      <c r="O22" s="551"/>
      <c r="P22" s="551"/>
      <c r="Q22" s="551"/>
      <c r="R22" s="552"/>
      <c r="S22" s="211"/>
      <c r="T22" s="211"/>
      <c r="U22" s="211"/>
      <c r="V22" s="211"/>
      <c r="W22" s="503" t="s">
        <v>13</v>
      </c>
      <c r="X22" s="503"/>
      <c r="Y22" s="503"/>
      <c r="Z22" s="503"/>
      <c r="AA22" s="481" t="s">
        <v>80</v>
      </c>
      <c r="AB22" s="482"/>
      <c r="AC22" s="483"/>
      <c r="AD22" s="61"/>
      <c r="AE22" s="61"/>
      <c r="AF22" s="61"/>
      <c r="AG22" s="61">
        <f>IF(M22="",0,1)</f>
        <v>0</v>
      </c>
      <c r="AH22" s="61"/>
      <c r="AI22" s="61">
        <f>IF(W22=$AO$19,0,1)</f>
        <v>0</v>
      </c>
      <c r="AJ22" s="61">
        <f t="shared" ref="AJ22:AJ23" si="3">IF(AA22=$AP$19,0,1)</f>
        <v>0</v>
      </c>
      <c r="AK22" s="61"/>
      <c r="AL22" s="61"/>
    </row>
    <row r="23" spans="1:46" s="51" customFormat="1" ht="23.45" customHeight="1" x14ac:dyDescent="0.15">
      <c r="A23" s="367"/>
      <c r="B23" s="224">
        <f>VLOOKUP(B21,$AO$15:$AP$17,2,FALSE)</f>
        <v>0</v>
      </c>
      <c r="C23" s="224"/>
      <c r="D23" s="465">
        <f>VLOOKUP(D21,$AQ$15:$AR$18,2,FALSE)</f>
        <v>0</v>
      </c>
      <c r="E23" s="466"/>
      <c r="F23" s="466"/>
      <c r="G23" s="265"/>
      <c r="H23" s="211"/>
      <c r="I23" s="211"/>
      <c r="J23" s="211"/>
      <c r="K23" s="211"/>
      <c r="L23" s="211"/>
      <c r="M23" s="503" t="s">
        <v>237</v>
      </c>
      <c r="N23" s="319"/>
      <c r="O23" s="319"/>
      <c r="P23" s="319"/>
      <c r="Q23" s="319"/>
      <c r="R23" s="320"/>
      <c r="S23" s="211"/>
      <c r="T23" s="211"/>
      <c r="U23" s="211"/>
      <c r="V23" s="211"/>
      <c r="W23" s="321"/>
      <c r="X23" s="322"/>
      <c r="Y23" s="322"/>
      <c r="Z23" s="129" t="s">
        <v>12</v>
      </c>
      <c r="AA23" s="481" t="s">
        <v>80</v>
      </c>
      <c r="AB23" s="482"/>
      <c r="AC23" s="483"/>
      <c r="AD23" s="62"/>
      <c r="AE23" s="62"/>
      <c r="AF23" s="62"/>
      <c r="AG23" s="62">
        <f>IF(M23=$AO$20,0,1)</f>
        <v>0</v>
      </c>
      <c r="AH23" s="62"/>
      <c r="AI23" s="62">
        <f>IF(W23="",0,1)</f>
        <v>0</v>
      </c>
      <c r="AJ23" s="62">
        <f t="shared" si="3"/>
        <v>0</v>
      </c>
      <c r="AK23" s="62"/>
      <c r="AL23" s="62"/>
    </row>
    <row r="24" spans="1:46" s="51" customFormat="1" ht="23.45" customHeight="1" x14ac:dyDescent="0.15">
      <c r="A24" s="367">
        <v>3</v>
      </c>
      <c r="B24" s="205" t="s">
        <v>181</v>
      </c>
      <c r="C24" s="206"/>
      <c r="D24" s="240" t="s">
        <v>181</v>
      </c>
      <c r="E24" s="241"/>
      <c r="F24" s="241"/>
      <c r="G24" s="205"/>
      <c r="H24" s="211"/>
      <c r="I24" s="211"/>
      <c r="J24" s="211"/>
      <c r="K24" s="211"/>
      <c r="L24" s="211"/>
      <c r="M24" s="550"/>
      <c r="N24" s="551"/>
      <c r="O24" s="551"/>
      <c r="P24" s="551"/>
      <c r="Q24" s="551"/>
      <c r="R24" s="552"/>
      <c r="S24" s="211"/>
      <c r="T24" s="211"/>
      <c r="U24" s="211"/>
      <c r="V24" s="211"/>
      <c r="W24" s="506" t="s">
        <v>182</v>
      </c>
      <c r="X24" s="506"/>
      <c r="Y24" s="506"/>
      <c r="Z24" s="506"/>
      <c r="AA24" s="481" t="s">
        <v>80</v>
      </c>
      <c r="AB24" s="482"/>
      <c r="AC24" s="483"/>
      <c r="AD24" s="61"/>
      <c r="AE24" s="61">
        <f>IF(B24=$AO$17,0,1)</f>
        <v>0</v>
      </c>
      <c r="AF24" s="61">
        <f>IF(H24="",0,1)</f>
        <v>0</v>
      </c>
      <c r="AG24" s="61">
        <f>IF(M24="",0,1)</f>
        <v>0</v>
      </c>
      <c r="AH24" s="61">
        <f>IF(S24="",0,1)</f>
        <v>0</v>
      </c>
      <c r="AI24" s="61">
        <f>IF(W24=$AO$18,0,1)</f>
        <v>0</v>
      </c>
      <c r="AJ24" s="61">
        <f>IF(AA24=$AP$19,0,1)</f>
        <v>0</v>
      </c>
      <c r="AK24" s="61"/>
      <c r="AL24" s="61"/>
    </row>
    <row r="25" spans="1:46" s="51" customFormat="1" ht="23.45" customHeight="1" x14ac:dyDescent="0.15">
      <c r="A25" s="367"/>
      <c r="B25" s="259" t="s">
        <v>196</v>
      </c>
      <c r="C25" s="218"/>
      <c r="D25" s="218"/>
      <c r="E25" s="218"/>
      <c r="F25" s="218"/>
      <c r="G25" s="219"/>
      <c r="H25" s="211"/>
      <c r="I25" s="211"/>
      <c r="J25" s="211"/>
      <c r="K25" s="211"/>
      <c r="L25" s="211"/>
      <c r="M25" s="550"/>
      <c r="N25" s="551"/>
      <c r="O25" s="551"/>
      <c r="P25" s="551"/>
      <c r="Q25" s="551"/>
      <c r="R25" s="552"/>
      <c r="S25" s="211"/>
      <c r="T25" s="211"/>
      <c r="U25" s="211"/>
      <c r="V25" s="211"/>
      <c r="W25" s="503" t="s">
        <v>13</v>
      </c>
      <c r="X25" s="503"/>
      <c r="Y25" s="503"/>
      <c r="Z25" s="503"/>
      <c r="AA25" s="481" t="s">
        <v>80</v>
      </c>
      <c r="AB25" s="482"/>
      <c r="AC25" s="483"/>
      <c r="AD25" s="61"/>
      <c r="AE25" s="61"/>
      <c r="AF25" s="61"/>
      <c r="AG25" s="61">
        <f>IF(M25="",0,1)</f>
        <v>0</v>
      </c>
      <c r="AH25" s="61"/>
      <c r="AI25" s="61">
        <f>IF(W25=$AO$19,0,1)</f>
        <v>0</v>
      </c>
      <c r="AJ25" s="61">
        <f t="shared" ref="AJ25:AJ26" si="4">IF(AA25=$AP$19,0,1)</f>
        <v>0</v>
      </c>
      <c r="AK25" s="61"/>
      <c r="AL25" s="61"/>
    </row>
    <row r="26" spans="1:46" s="51" customFormat="1" ht="23.45" customHeight="1" x14ac:dyDescent="0.15">
      <c r="A26" s="367"/>
      <c r="B26" s="224">
        <f>VLOOKUP(B24,$AO$15:$AP$17,2,FALSE)</f>
        <v>0</v>
      </c>
      <c r="C26" s="224"/>
      <c r="D26" s="465">
        <f>VLOOKUP(D24,$AQ$15:$AR$18,2,FALSE)</f>
        <v>0</v>
      </c>
      <c r="E26" s="466"/>
      <c r="F26" s="466"/>
      <c r="G26" s="265"/>
      <c r="H26" s="211"/>
      <c r="I26" s="211"/>
      <c r="J26" s="211"/>
      <c r="K26" s="211"/>
      <c r="L26" s="211"/>
      <c r="M26" s="503" t="s">
        <v>237</v>
      </c>
      <c r="N26" s="319"/>
      <c r="O26" s="319"/>
      <c r="P26" s="319"/>
      <c r="Q26" s="319"/>
      <c r="R26" s="320"/>
      <c r="S26" s="211"/>
      <c r="T26" s="211"/>
      <c r="U26" s="211"/>
      <c r="V26" s="211"/>
      <c r="W26" s="321"/>
      <c r="X26" s="322"/>
      <c r="Y26" s="322"/>
      <c r="Z26" s="129" t="s">
        <v>12</v>
      </c>
      <c r="AA26" s="481" t="s">
        <v>80</v>
      </c>
      <c r="AB26" s="482"/>
      <c r="AC26" s="483"/>
      <c r="AD26" s="62"/>
      <c r="AE26" s="62"/>
      <c r="AF26" s="62"/>
      <c r="AG26" s="62">
        <f>IF(M26=$AO$20,0,1)</f>
        <v>0</v>
      </c>
      <c r="AH26" s="62"/>
      <c r="AI26" s="62">
        <f>IF(W26="",0,1)</f>
        <v>0</v>
      </c>
      <c r="AJ26" s="62">
        <f t="shared" si="4"/>
        <v>0</v>
      </c>
      <c r="AK26" s="62"/>
      <c r="AL26" s="62"/>
    </row>
    <row r="27" spans="1:46" s="51" customFormat="1" ht="24" customHeight="1" x14ac:dyDescent="0.15">
      <c r="A27" s="367">
        <v>4</v>
      </c>
      <c r="B27" s="205" t="s">
        <v>181</v>
      </c>
      <c r="C27" s="206"/>
      <c r="D27" s="240" t="s">
        <v>181</v>
      </c>
      <c r="E27" s="241"/>
      <c r="F27" s="241"/>
      <c r="G27" s="205"/>
      <c r="H27" s="211"/>
      <c r="I27" s="211"/>
      <c r="J27" s="211"/>
      <c r="K27" s="211"/>
      <c r="L27" s="211"/>
      <c r="M27" s="550"/>
      <c r="N27" s="551"/>
      <c r="O27" s="551"/>
      <c r="P27" s="551"/>
      <c r="Q27" s="551"/>
      <c r="R27" s="552"/>
      <c r="S27" s="211"/>
      <c r="T27" s="211"/>
      <c r="U27" s="211"/>
      <c r="V27" s="211"/>
      <c r="W27" s="506" t="s">
        <v>182</v>
      </c>
      <c r="X27" s="506"/>
      <c r="Y27" s="506"/>
      <c r="Z27" s="506"/>
      <c r="AA27" s="481" t="s">
        <v>80</v>
      </c>
      <c r="AB27" s="482"/>
      <c r="AC27" s="483"/>
      <c r="AD27" s="62"/>
      <c r="AE27" s="62">
        <f>IF(B27=$AO$17,0,1)</f>
        <v>0</v>
      </c>
      <c r="AF27" s="62">
        <f>IF(H27="",0,1)</f>
        <v>0</v>
      </c>
      <c r="AG27" s="62">
        <f>IF(M27="",0,1)</f>
        <v>0</v>
      </c>
      <c r="AH27" s="62">
        <f>IF(S27="",0,1)</f>
        <v>0</v>
      </c>
      <c r="AI27" s="62">
        <f>IF(W27=$AO$18,0,1)</f>
        <v>0</v>
      </c>
      <c r="AJ27" s="62">
        <f>IF(AA27=$AP$19,0,1)</f>
        <v>0</v>
      </c>
      <c r="AK27" s="62"/>
    </row>
    <row r="28" spans="1:46" s="51" customFormat="1" ht="24" customHeight="1" x14ac:dyDescent="0.15">
      <c r="A28" s="367"/>
      <c r="B28" s="259" t="s">
        <v>196</v>
      </c>
      <c r="C28" s="218"/>
      <c r="D28" s="218"/>
      <c r="E28" s="218"/>
      <c r="F28" s="218"/>
      <c r="G28" s="219"/>
      <c r="H28" s="211"/>
      <c r="I28" s="211"/>
      <c r="J28" s="211"/>
      <c r="K28" s="211"/>
      <c r="L28" s="211"/>
      <c r="M28" s="550"/>
      <c r="N28" s="551"/>
      <c r="O28" s="551"/>
      <c r="P28" s="551"/>
      <c r="Q28" s="551"/>
      <c r="R28" s="552"/>
      <c r="S28" s="211"/>
      <c r="T28" s="211"/>
      <c r="U28" s="211"/>
      <c r="V28" s="211"/>
      <c r="W28" s="503" t="s">
        <v>13</v>
      </c>
      <c r="X28" s="503"/>
      <c r="Y28" s="503"/>
      <c r="Z28" s="503"/>
      <c r="AA28" s="481" t="s">
        <v>80</v>
      </c>
      <c r="AB28" s="482"/>
      <c r="AC28" s="483"/>
      <c r="AD28" s="62"/>
      <c r="AE28" s="62"/>
      <c r="AF28" s="62"/>
      <c r="AG28" s="62">
        <f>IF(M28="",0,1)</f>
        <v>0</v>
      </c>
      <c r="AH28" s="62"/>
      <c r="AI28" s="62">
        <f>IF(W28=$AO$19,0,1)</f>
        <v>0</v>
      </c>
      <c r="AJ28" s="62">
        <f t="shared" ref="AJ28:AJ29" si="5">IF(AA28=$AP$19,0,1)</f>
        <v>0</v>
      </c>
      <c r="AK28" s="62"/>
    </row>
    <row r="29" spans="1:46" s="51" customFormat="1" ht="24" customHeight="1" x14ac:dyDescent="0.15">
      <c r="A29" s="367"/>
      <c r="B29" s="224">
        <f t="shared" ref="B29" si="6">VLOOKUP(B27,$AO$15:$AP$17,2,FALSE)</f>
        <v>0</v>
      </c>
      <c r="C29" s="224"/>
      <c r="D29" s="465">
        <f t="shared" ref="D29" si="7">VLOOKUP(D27,$AQ$15:$AR$18,2,FALSE)</f>
        <v>0</v>
      </c>
      <c r="E29" s="466"/>
      <c r="F29" s="466"/>
      <c r="G29" s="265"/>
      <c r="H29" s="211"/>
      <c r="I29" s="211"/>
      <c r="J29" s="211"/>
      <c r="K29" s="211"/>
      <c r="L29" s="211"/>
      <c r="M29" s="503" t="s">
        <v>237</v>
      </c>
      <c r="N29" s="319"/>
      <c r="O29" s="319"/>
      <c r="P29" s="319"/>
      <c r="Q29" s="319"/>
      <c r="R29" s="320"/>
      <c r="S29" s="211"/>
      <c r="T29" s="211"/>
      <c r="U29" s="211"/>
      <c r="V29" s="211"/>
      <c r="W29" s="321"/>
      <c r="X29" s="322"/>
      <c r="Y29" s="322"/>
      <c r="Z29" s="129" t="s">
        <v>12</v>
      </c>
      <c r="AA29" s="481" t="s">
        <v>80</v>
      </c>
      <c r="AB29" s="482"/>
      <c r="AC29" s="483"/>
      <c r="AD29" s="62"/>
      <c r="AE29" s="62"/>
      <c r="AF29" s="62"/>
      <c r="AG29" s="62">
        <f>IF(M29=$AO$20,0,1)</f>
        <v>0</v>
      </c>
      <c r="AH29" s="62"/>
      <c r="AI29" s="62">
        <f>IF(W29="",0,1)</f>
        <v>0</v>
      </c>
      <c r="AJ29" s="62">
        <f t="shared" si="5"/>
        <v>0</v>
      </c>
      <c r="AK29" s="62"/>
    </row>
    <row r="30" spans="1:46" s="51" customFormat="1" ht="24" customHeight="1" x14ac:dyDescent="0.15">
      <c r="A30" s="367">
        <v>5</v>
      </c>
      <c r="B30" s="205" t="s">
        <v>181</v>
      </c>
      <c r="C30" s="206"/>
      <c r="D30" s="240" t="s">
        <v>181</v>
      </c>
      <c r="E30" s="241"/>
      <c r="F30" s="241"/>
      <c r="G30" s="205"/>
      <c r="H30" s="242"/>
      <c r="I30" s="242"/>
      <c r="J30" s="242"/>
      <c r="K30" s="242"/>
      <c r="L30" s="242"/>
      <c r="M30" s="581"/>
      <c r="N30" s="582"/>
      <c r="O30" s="582"/>
      <c r="P30" s="582"/>
      <c r="Q30" s="582"/>
      <c r="R30" s="583"/>
      <c r="S30" s="242"/>
      <c r="T30" s="242"/>
      <c r="U30" s="242"/>
      <c r="V30" s="242"/>
      <c r="W30" s="246" t="s">
        <v>182</v>
      </c>
      <c r="X30" s="246"/>
      <c r="Y30" s="246"/>
      <c r="Z30" s="246"/>
      <c r="AA30" s="511" t="s">
        <v>80</v>
      </c>
      <c r="AB30" s="512"/>
      <c r="AC30" s="513"/>
      <c r="AD30" s="62"/>
      <c r="AE30" s="62">
        <f>IF(B30=$AO$17,0,1)</f>
        <v>0</v>
      </c>
      <c r="AF30" s="62">
        <f>IF(H30="",0,1)</f>
        <v>0</v>
      </c>
      <c r="AG30" s="62">
        <f>IF(M30="",0,1)</f>
        <v>0</v>
      </c>
      <c r="AH30" s="62">
        <f>IF(S30="",0,1)</f>
        <v>0</v>
      </c>
      <c r="AI30" s="62">
        <f>IF(W30=$AO$18,0,1)</f>
        <v>0</v>
      </c>
      <c r="AJ30" s="62">
        <f>IF(AA30=$AP$19,0,1)</f>
        <v>0</v>
      </c>
      <c r="AK30" s="62"/>
      <c r="AN30" s="35"/>
      <c r="AO30" s="35"/>
      <c r="AP30" s="35"/>
      <c r="AQ30" s="35"/>
      <c r="AR30" s="35"/>
      <c r="AS30" s="35"/>
      <c r="AT30" s="35"/>
    </row>
    <row r="31" spans="1:46" s="51" customFormat="1" ht="24" customHeight="1" x14ac:dyDescent="0.15">
      <c r="A31" s="367"/>
      <c r="B31" s="259" t="s">
        <v>196</v>
      </c>
      <c r="C31" s="218"/>
      <c r="D31" s="218"/>
      <c r="E31" s="218"/>
      <c r="F31" s="218"/>
      <c r="G31" s="219"/>
      <c r="H31" s="211"/>
      <c r="I31" s="211"/>
      <c r="J31" s="211"/>
      <c r="K31" s="211"/>
      <c r="L31" s="211"/>
      <c r="M31" s="550"/>
      <c r="N31" s="551"/>
      <c r="O31" s="551"/>
      <c r="P31" s="551"/>
      <c r="Q31" s="551"/>
      <c r="R31" s="552"/>
      <c r="S31" s="211"/>
      <c r="T31" s="211"/>
      <c r="U31" s="211"/>
      <c r="V31" s="211"/>
      <c r="W31" s="503" t="s">
        <v>13</v>
      </c>
      <c r="X31" s="503"/>
      <c r="Y31" s="503"/>
      <c r="Z31" s="503"/>
      <c r="AA31" s="481" t="s">
        <v>80</v>
      </c>
      <c r="AB31" s="482"/>
      <c r="AC31" s="483"/>
      <c r="AD31" s="62"/>
      <c r="AE31" s="62"/>
      <c r="AF31" s="62"/>
      <c r="AG31" s="62">
        <f>IF(M31="",0,1)</f>
        <v>0</v>
      </c>
      <c r="AH31" s="62"/>
      <c r="AI31" s="62">
        <f>IF(W31=$AO$19,0,1)</f>
        <v>0</v>
      </c>
      <c r="AJ31" s="62">
        <f t="shared" ref="AJ31:AJ32" si="8">IF(AA31=$AP$19,0,1)</f>
        <v>0</v>
      </c>
      <c r="AK31" s="62"/>
      <c r="AN31" s="35"/>
      <c r="AO31" s="35"/>
      <c r="AP31" s="35"/>
      <c r="AQ31" s="35"/>
      <c r="AR31" s="35"/>
      <c r="AS31" s="35"/>
      <c r="AT31" s="35"/>
    </row>
    <row r="32" spans="1:46" s="51" customFormat="1" ht="24" customHeight="1" thickBot="1" x14ac:dyDescent="0.2">
      <c r="A32" s="507"/>
      <c r="B32" s="332">
        <f t="shared" ref="B32" si="9">VLOOKUP(B30,$AO$15:$AP$17,2,FALSE)</f>
        <v>0</v>
      </c>
      <c r="C32" s="333"/>
      <c r="D32" s="526">
        <f t="shared" ref="D32" si="10">VLOOKUP(D30,$AQ$15:$AR$18,2,FALSE)</f>
        <v>0</v>
      </c>
      <c r="E32" s="527"/>
      <c r="F32" s="527"/>
      <c r="G32" s="528"/>
      <c r="H32" s="369"/>
      <c r="I32" s="369"/>
      <c r="J32" s="369"/>
      <c r="K32" s="369"/>
      <c r="L32" s="369"/>
      <c r="M32" s="578" t="s">
        <v>237</v>
      </c>
      <c r="N32" s="579"/>
      <c r="O32" s="579"/>
      <c r="P32" s="579"/>
      <c r="Q32" s="579"/>
      <c r="R32" s="580"/>
      <c r="S32" s="369"/>
      <c r="T32" s="369"/>
      <c r="U32" s="369"/>
      <c r="V32" s="369"/>
      <c r="W32" s="532"/>
      <c r="X32" s="533"/>
      <c r="Y32" s="533"/>
      <c r="Z32" s="128" t="s">
        <v>12</v>
      </c>
      <c r="AA32" s="487" t="s">
        <v>80</v>
      </c>
      <c r="AB32" s="485"/>
      <c r="AC32" s="488"/>
      <c r="AD32" s="62"/>
      <c r="AE32" s="62"/>
      <c r="AF32" s="62"/>
      <c r="AG32" s="62">
        <f>IF(M32=$AO$20,0,1)</f>
        <v>0</v>
      </c>
      <c r="AH32" s="62"/>
      <c r="AI32" s="62">
        <f>IF(W32="",0,1)</f>
        <v>0</v>
      </c>
      <c r="AJ32" s="62">
        <f t="shared" si="8"/>
        <v>0</v>
      </c>
      <c r="AK32" s="62"/>
      <c r="AN32" s="35"/>
      <c r="AO32" s="35"/>
      <c r="AP32" s="35"/>
      <c r="AQ32" s="35"/>
      <c r="AR32" s="35"/>
      <c r="AS32" s="35"/>
      <c r="AT32" s="35"/>
    </row>
    <row r="33" spans="1:47" s="51" customFormat="1" ht="19.7" customHeight="1" x14ac:dyDescent="0.15">
      <c r="A33" s="418" t="s">
        <v>84</v>
      </c>
      <c r="B33" s="534" t="s">
        <v>202</v>
      </c>
      <c r="C33" s="524"/>
      <c r="D33" s="524"/>
      <c r="E33" s="535"/>
      <c r="F33" s="534" t="s">
        <v>203</v>
      </c>
      <c r="G33" s="524"/>
      <c r="H33" s="524"/>
      <c r="I33" s="535"/>
      <c r="J33" s="534" t="s">
        <v>204</v>
      </c>
      <c r="K33" s="524"/>
      <c r="L33" s="524"/>
      <c r="M33" s="535"/>
      <c r="N33" s="534" t="s">
        <v>205</v>
      </c>
      <c r="O33" s="524"/>
      <c r="P33" s="524"/>
      <c r="Q33" s="535"/>
      <c r="R33" s="534" t="s">
        <v>206</v>
      </c>
      <c r="S33" s="524"/>
      <c r="T33" s="524"/>
      <c r="U33" s="536"/>
      <c r="V33" s="523" t="s">
        <v>231</v>
      </c>
      <c r="W33" s="524"/>
      <c r="X33" s="524"/>
      <c r="Y33" s="524"/>
      <c r="Z33" s="524"/>
      <c r="AA33" s="524"/>
      <c r="AB33" s="524"/>
      <c r="AC33" s="525"/>
      <c r="AD33" s="62"/>
      <c r="AE33" s="62"/>
      <c r="AF33" s="62"/>
      <c r="AG33" s="62"/>
      <c r="AH33" s="62"/>
      <c r="AI33" s="62"/>
      <c r="AJ33" s="62"/>
      <c r="AK33" s="62"/>
      <c r="AN33" s="35"/>
      <c r="AO33" s="35"/>
      <c r="AP33" s="35"/>
      <c r="AQ33" s="35"/>
      <c r="AR33" s="35"/>
      <c r="AS33" s="35"/>
      <c r="AT33" s="35"/>
    </row>
    <row r="34" spans="1:47" s="51" customFormat="1" ht="18" customHeight="1" x14ac:dyDescent="0.15">
      <c r="A34" s="419"/>
      <c r="B34" s="424" t="s">
        <v>201</v>
      </c>
      <c r="C34" s="434"/>
      <c r="D34" s="424">
        <v>2</v>
      </c>
      <c r="E34" s="434"/>
      <c r="F34" s="424" t="s">
        <v>201</v>
      </c>
      <c r="G34" s="434"/>
      <c r="H34" s="424">
        <v>2</v>
      </c>
      <c r="I34" s="434"/>
      <c r="J34" s="424" t="s">
        <v>201</v>
      </c>
      <c r="K34" s="434"/>
      <c r="L34" s="424">
        <v>2</v>
      </c>
      <c r="M34" s="434"/>
      <c r="N34" s="424" t="s">
        <v>201</v>
      </c>
      <c r="O34" s="434"/>
      <c r="P34" s="424">
        <v>2</v>
      </c>
      <c r="Q34" s="434"/>
      <c r="R34" s="424" t="s">
        <v>201</v>
      </c>
      <c r="S34" s="434"/>
      <c r="T34" s="424">
        <v>2</v>
      </c>
      <c r="U34" s="434"/>
      <c r="V34" s="134"/>
      <c r="W34" s="135"/>
      <c r="X34" s="135"/>
      <c r="Y34" s="135"/>
      <c r="Z34" s="135"/>
      <c r="AA34" s="135"/>
      <c r="AB34" s="135"/>
      <c r="AC34" s="136"/>
      <c r="AD34" s="62"/>
      <c r="AE34" s="62"/>
      <c r="AF34" s="62"/>
      <c r="AG34" s="62"/>
      <c r="AH34" s="62"/>
      <c r="AI34" s="62"/>
      <c r="AJ34" s="62"/>
      <c r="AK34" s="62"/>
      <c r="AN34" s="35"/>
      <c r="AO34" s="35"/>
      <c r="AP34" s="35"/>
      <c r="AQ34" s="35"/>
      <c r="AR34" s="35"/>
      <c r="AS34" s="35"/>
      <c r="AT34" s="35"/>
    </row>
    <row r="35" spans="1:47" s="51" customFormat="1" ht="18" customHeight="1" x14ac:dyDescent="0.15">
      <c r="A35" s="419"/>
      <c r="B35" s="426">
        <f>+B20*D20*$AT$15</f>
        <v>0</v>
      </c>
      <c r="C35" s="427"/>
      <c r="D35" s="427"/>
      <c r="E35" s="428"/>
      <c r="F35" s="426">
        <f>+B23*D23*$AT$15</f>
        <v>0</v>
      </c>
      <c r="G35" s="427"/>
      <c r="H35" s="427"/>
      <c r="I35" s="428"/>
      <c r="J35" s="426">
        <f>+B26*D26*$AT$15</f>
        <v>0</v>
      </c>
      <c r="K35" s="427"/>
      <c r="L35" s="427"/>
      <c r="M35" s="428"/>
      <c r="N35" s="426">
        <f>+B29*D29*$AT$15</f>
        <v>0</v>
      </c>
      <c r="O35" s="427"/>
      <c r="P35" s="427"/>
      <c r="Q35" s="428"/>
      <c r="R35" s="426">
        <f>+B32*D32*$AT$15</f>
        <v>0</v>
      </c>
      <c r="S35" s="427"/>
      <c r="T35" s="427"/>
      <c r="U35" s="432"/>
      <c r="V35" s="596">
        <f>SUM(B35:U36)*AQ2</f>
        <v>0</v>
      </c>
      <c r="W35" s="597"/>
      <c r="X35" s="597"/>
      <c r="Y35" s="597"/>
      <c r="Z35" s="597"/>
      <c r="AA35" s="597"/>
      <c r="AB35" s="597"/>
      <c r="AC35" s="598"/>
      <c r="AD35" s="62"/>
      <c r="AE35" s="62"/>
      <c r="AF35" s="62"/>
      <c r="AG35" s="62"/>
      <c r="AH35" s="62"/>
      <c r="AI35" s="62"/>
      <c r="AJ35" s="62"/>
      <c r="AK35" s="62"/>
      <c r="AN35" s="35"/>
      <c r="AO35" s="35"/>
      <c r="AP35" s="35"/>
      <c r="AQ35" s="35"/>
      <c r="AR35" s="35"/>
      <c r="AS35" s="35"/>
      <c r="AT35" s="35"/>
    </row>
    <row r="36" spans="1:47" s="51" customFormat="1" ht="18" customHeight="1" thickBot="1" x14ac:dyDescent="0.2">
      <c r="A36" s="420"/>
      <c r="B36" s="429"/>
      <c r="C36" s="430"/>
      <c r="D36" s="430"/>
      <c r="E36" s="431"/>
      <c r="F36" s="429"/>
      <c r="G36" s="430"/>
      <c r="H36" s="430"/>
      <c r="I36" s="431"/>
      <c r="J36" s="429"/>
      <c r="K36" s="430"/>
      <c r="L36" s="430"/>
      <c r="M36" s="431"/>
      <c r="N36" s="429"/>
      <c r="O36" s="430"/>
      <c r="P36" s="430"/>
      <c r="Q36" s="431"/>
      <c r="R36" s="429"/>
      <c r="S36" s="430"/>
      <c r="T36" s="430"/>
      <c r="U36" s="433"/>
      <c r="V36" s="593" t="str">
        <f>IF(AA2=AO2,AQ3,"")</f>
        <v/>
      </c>
      <c r="W36" s="594"/>
      <c r="X36" s="594"/>
      <c r="Y36" s="594"/>
      <c r="Z36" s="594"/>
      <c r="AA36" s="594"/>
      <c r="AB36" s="594"/>
      <c r="AC36" s="595"/>
      <c r="AD36" s="62"/>
      <c r="AE36" s="62"/>
      <c r="AF36" s="62"/>
      <c r="AG36" s="62"/>
      <c r="AH36" s="62"/>
      <c r="AI36" s="62"/>
      <c r="AJ36" s="62"/>
      <c r="AK36" s="62"/>
      <c r="AN36" s="35"/>
      <c r="AO36" s="35"/>
      <c r="AP36" s="35"/>
      <c r="AQ36" s="35"/>
      <c r="AR36" s="35"/>
      <c r="AS36" s="35"/>
      <c r="AT36" s="35"/>
    </row>
    <row r="37" spans="1:47" s="51" customFormat="1" ht="18.75" customHeight="1" x14ac:dyDescent="0.15">
      <c r="A37" s="411" t="s">
        <v>55</v>
      </c>
      <c r="B37" s="413" t="s">
        <v>240</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4"/>
      <c r="AD37" s="62"/>
      <c r="AE37" s="62"/>
      <c r="AF37" s="62"/>
      <c r="AG37" s="62"/>
      <c r="AH37" s="62"/>
      <c r="AI37" s="62"/>
      <c r="AJ37" s="62"/>
      <c r="AK37" s="62"/>
      <c r="AL37" s="62"/>
      <c r="AO37" s="35"/>
      <c r="AP37" s="35"/>
      <c r="AQ37" s="35"/>
      <c r="AR37" s="35"/>
      <c r="AS37" s="35"/>
      <c r="AT37" s="35"/>
      <c r="AU37" s="35"/>
    </row>
    <row r="38" spans="1:47" s="51" customFormat="1" ht="18.75" customHeight="1" x14ac:dyDescent="0.15">
      <c r="A38" s="411"/>
      <c r="B38" s="588" t="s">
        <v>259</v>
      </c>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4"/>
      <c r="AD38" s="62"/>
      <c r="AE38" s="62"/>
      <c r="AF38" s="62"/>
      <c r="AG38" s="62"/>
      <c r="AH38" s="62"/>
      <c r="AI38" s="62"/>
      <c r="AJ38" s="62"/>
      <c r="AK38" s="62"/>
      <c r="AL38" s="62"/>
      <c r="AO38" s="35"/>
      <c r="AP38" s="35"/>
      <c r="AQ38" s="35"/>
      <c r="AR38" s="35"/>
      <c r="AS38" s="35"/>
      <c r="AT38" s="35"/>
      <c r="AU38" s="35"/>
    </row>
    <row r="39" spans="1:47" s="51" customFormat="1" ht="18.75" customHeight="1" x14ac:dyDescent="0.15">
      <c r="A39" s="411"/>
      <c r="B39" s="236" t="s">
        <v>260</v>
      </c>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8"/>
      <c r="AD39" s="62"/>
      <c r="AE39" s="62"/>
      <c r="AF39" s="62"/>
      <c r="AG39" s="62"/>
      <c r="AH39" s="62"/>
      <c r="AI39" s="62"/>
      <c r="AJ39" s="62"/>
      <c r="AK39" s="62"/>
      <c r="AL39" s="62"/>
      <c r="AO39" s="35"/>
      <c r="AP39" s="35"/>
      <c r="AQ39" s="35"/>
      <c r="AR39" s="35"/>
      <c r="AS39" s="35"/>
      <c r="AT39" s="35"/>
      <c r="AU39" s="35"/>
    </row>
    <row r="40" spans="1:47" s="51" customFormat="1" ht="18.75" customHeight="1" x14ac:dyDescent="0.15">
      <c r="A40" s="411"/>
      <c r="B40" s="236" t="s">
        <v>261</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8"/>
      <c r="AD40" s="62"/>
      <c r="AE40" s="62"/>
      <c r="AF40" s="62"/>
      <c r="AG40" s="62"/>
      <c r="AH40" s="62"/>
      <c r="AI40" s="62"/>
      <c r="AJ40" s="62"/>
      <c r="AK40" s="62"/>
      <c r="AL40" s="62"/>
      <c r="AO40" s="35"/>
      <c r="AP40" s="35"/>
      <c r="AQ40" s="35"/>
      <c r="AR40" s="35"/>
      <c r="AS40" s="35"/>
      <c r="AT40" s="35"/>
      <c r="AU40" s="35"/>
    </row>
    <row r="41" spans="1:47" s="51" customFormat="1" ht="18.75" customHeight="1" x14ac:dyDescent="0.15">
      <c r="A41" s="411"/>
      <c r="B41" s="353" t="s">
        <v>262</v>
      </c>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c r="AB41" s="589"/>
      <c r="AC41" s="355"/>
      <c r="AD41" s="62"/>
      <c r="AE41" s="62"/>
      <c r="AF41" s="62"/>
      <c r="AG41" s="62"/>
      <c r="AH41" s="62"/>
      <c r="AI41" s="62"/>
      <c r="AJ41" s="62"/>
      <c r="AK41" s="62"/>
      <c r="AL41" s="62"/>
      <c r="AO41" s="35"/>
      <c r="AP41" s="35"/>
      <c r="AQ41" s="35"/>
      <c r="AR41" s="35"/>
      <c r="AS41" s="35"/>
      <c r="AT41" s="35"/>
      <c r="AU41" s="35"/>
    </row>
    <row r="42" spans="1:47" ht="60" customHeight="1" x14ac:dyDescent="0.15">
      <c r="A42" s="411"/>
      <c r="B42" s="353" t="s">
        <v>281</v>
      </c>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5"/>
    </row>
    <row r="43" spans="1:47" ht="18.75" customHeight="1" x14ac:dyDescent="0.15">
      <c r="A43" s="411"/>
      <c r="B43" s="236" t="s">
        <v>263</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8"/>
    </row>
    <row r="44" spans="1:47" ht="40.5" customHeight="1" thickBot="1" x14ac:dyDescent="0.2">
      <c r="A44" s="412"/>
      <c r="B44" s="590" t="s">
        <v>264</v>
      </c>
      <c r="C44" s="591"/>
      <c r="D44" s="591"/>
      <c r="E44" s="591"/>
      <c r="F44" s="591"/>
      <c r="G44" s="591"/>
      <c r="H44" s="591"/>
      <c r="I44" s="591"/>
      <c r="J44" s="591"/>
      <c r="K44" s="591"/>
      <c r="L44" s="591"/>
      <c r="M44" s="591"/>
      <c r="N44" s="591"/>
      <c r="O44" s="591"/>
      <c r="P44" s="591"/>
      <c r="Q44" s="591"/>
      <c r="R44" s="591"/>
      <c r="S44" s="591"/>
      <c r="T44" s="591"/>
      <c r="U44" s="591"/>
      <c r="V44" s="591"/>
      <c r="W44" s="591"/>
      <c r="X44" s="591"/>
      <c r="Y44" s="591"/>
      <c r="Z44" s="591"/>
      <c r="AA44" s="591"/>
      <c r="AB44" s="591"/>
      <c r="AC44" s="592"/>
    </row>
  </sheetData>
  <sheetProtection algorithmName="SHA-512" hashValue="zFaAACwzP/mPUEuXphmmr5IuQkTHWbvGtFqgb3KCGqwMuZGAlp0Wy6/tYoMjoRCLrtGO4xvnmutHI+3TN6d73Q==" saltValue="yfShVGF8htlFKBkCDOfO2g==" spinCount="100000" sheet="1" selectLockedCells="1"/>
  <mergeCells count="181">
    <mergeCell ref="A30:A32"/>
    <mergeCell ref="B30:C30"/>
    <mergeCell ref="D30:G30"/>
    <mergeCell ref="H30:L32"/>
    <mergeCell ref="M30:R30"/>
    <mergeCell ref="S30:V32"/>
    <mergeCell ref="W30:Z30"/>
    <mergeCell ref="R35:U36"/>
    <mergeCell ref="A33:A36"/>
    <mergeCell ref="B33:E33"/>
    <mergeCell ref="F33:I33"/>
    <mergeCell ref="J33:M33"/>
    <mergeCell ref="N33:Q33"/>
    <mergeCell ref="R33:U33"/>
    <mergeCell ref="B34:C34"/>
    <mergeCell ref="D34:E34"/>
    <mergeCell ref="F34:G34"/>
    <mergeCell ref="H34:I34"/>
    <mergeCell ref="J34:K34"/>
    <mergeCell ref="L34:M34"/>
    <mergeCell ref="V35:AC35"/>
    <mergeCell ref="V36:AC36"/>
    <mergeCell ref="N34:O34"/>
    <mergeCell ref="P34:Q34"/>
    <mergeCell ref="AA30:AC30"/>
    <mergeCell ref="B31:G31"/>
    <mergeCell ref="M31:R31"/>
    <mergeCell ref="W31:Z31"/>
    <mergeCell ref="AA31:AC31"/>
    <mergeCell ref="B32:C32"/>
    <mergeCell ref="D32:G32"/>
    <mergeCell ref="M32:R32"/>
    <mergeCell ref="W32:Y32"/>
    <mergeCell ref="AA32:AC32"/>
    <mergeCell ref="R34:S34"/>
    <mergeCell ref="T34:U34"/>
    <mergeCell ref="B35:E36"/>
    <mergeCell ref="F35:I36"/>
    <mergeCell ref="V33:AC33"/>
    <mergeCell ref="J35:M36"/>
    <mergeCell ref="N35:Q36"/>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S24:V26"/>
    <mergeCell ref="W24:Z24"/>
    <mergeCell ref="AA24:AC24"/>
    <mergeCell ref="B25:G25"/>
    <mergeCell ref="M25:R25"/>
    <mergeCell ref="W25:Z25"/>
    <mergeCell ref="AA25:AC25"/>
    <mergeCell ref="B26:C26"/>
    <mergeCell ref="D26:G26"/>
    <mergeCell ref="M26:R26"/>
    <mergeCell ref="W26:Y26"/>
    <mergeCell ref="AA26:AC26"/>
    <mergeCell ref="W20:Y20"/>
    <mergeCell ref="AA20:AC20"/>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S18:V20"/>
    <mergeCell ref="W18:Z18"/>
    <mergeCell ref="AA18:AC18"/>
    <mergeCell ref="W19:Z19"/>
    <mergeCell ref="AA19:AC19"/>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B37:AC37"/>
    <mergeCell ref="B38:AC38"/>
    <mergeCell ref="B39:AC39"/>
    <mergeCell ref="B40:AC40"/>
    <mergeCell ref="B41:AC41"/>
    <mergeCell ref="B42:AC42"/>
    <mergeCell ref="A37:A44"/>
    <mergeCell ref="B43:AC43"/>
    <mergeCell ref="B44:AC44"/>
    <mergeCell ref="A24:A26"/>
    <mergeCell ref="A21:A23"/>
    <mergeCell ref="B24:C24"/>
    <mergeCell ref="D24:G24"/>
    <mergeCell ref="H24:L26"/>
    <mergeCell ref="M24:R24"/>
    <mergeCell ref="B18:C18"/>
    <mergeCell ref="D18:G18"/>
    <mergeCell ref="H18:L20"/>
    <mergeCell ref="M18:R18"/>
    <mergeCell ref="B19:G19"/>
    <mergeCell ref="M19:R19"/>
    <mergeCell ref="D20:G20"/>
    <mergeCell ref="M20:R20"/>
    <mergeCell ref="B20:C20"/>
    <mergeCell ref="A18:A20"/>
    <mergeCell ref="A15:A17"/>
    <mergeCell ref="A11:A14"/>
    <mergeCell ref="Y5:AC5"/>
    <mergeCell ref="A6:I6"/>
    <mergeCell ref="Y6:Z6"/>
    <mergeCell ref="A7:I7"/>
    <mergeCell ref="Y7:Z7"/>
    <mergeCell ref="A8:I8"/>
    <mergeCell ref="Y8:Z8"/>
    <mergeCell ref="A9:I9"/>
    <mergeCell ref="Y9:Z9"/>
    <mergeCell ref="U6:X6"/>
    <mergeCell ref="U7:X7"/>
    <mergeCell ref="U8:X8"/>
    <mergeCell ref="U9:X9"/>
    <mergeCell ref="B11:G11"/>
    <mergeCell ref="H11:L14"/>
    <mergeCell ref="M11:R11"/>
    <mergeCell ref="S11:Z11"/>
    <mergeCell ref="AA11:AC11"/>
    <mergeCell ref="S12:V14"/>
    <mergeCell ref="W12:Z12"/>
    <mergeCell ref="AA12:AC12"/>
    <mergeCell ref="B15:C15"/>
    <mergeCell ref="W1:Y1"/>
    <mergeCell ref="Z1:AC1"/>
    <mergeCell ref="A3:B3"/>
    <mergeCell ref="O3:R3"/>
    <mergeCell ref="O4:P4"/>
    <mergeCell ref="Q4:AC4"/>
    <mergeCell ref="C4:N4"/>
    <mergeCell ref="C3:N3"/>
    <mergeCell ref="S3:AC3"/>
    <mergeCell ref="W13:Z13"/>
    <mergeCell ref="AA13:AC13"/>
    <mergeCell ref="M14:R14"/>
    <mergeCell ref="W14:Z14"/>
    <mergeCell ref="AA14:AC14"/>
    <mergeCell ref="B12:G14"/>
    <mergeCell ref="M12:R13"/>
    <mergeCell ref="AA2:AB2"/>
    <mergeCell ref="AA7:AC8"/>
    <mergeCell ref="AA9:AC9"/>
    <mergeCell ref="A4:B4"/>
    <mergeCell ref="M6:Q6"/>
    <mergeCell ref="M7:Q7"/>
    <mergeCell ref="M8:Q8"/>
    <mergeCell ref="M9:Q9"/>
  </mergeCells>
  <phoneticPr fontId="3"/>
  <conditionalFormatting sqref="A7:I9">
    <cfRule type="expression" dxfId="212" priority="149">
      <formula>AE7=0</formula>
    </cfRule>
  </conditionalFormatting>
  <conditionalFormatting sqref="B18:G18">
    <cfRule type="expression" dxfId="211" priority="133">
      <formula>B18=$AO$17</formula>
    </cfRule>
  </conditionalFormatting>
  <conditionalFormatting sqref="B21:G21">
    <cfRule type="expression" dxfId="210" priority="131">
      <formula>B21=$AO$17</formula>
    </cfRule>
  </conditionalFormatting>
  <conditionalFormatting sqref="B24:G24">
    <cfRule type="expression" dxfId="209" priority="129">
      <formula>B24=$AO$17</formula>
    </cfRule>
  </conditionalFormatting>
  <conditionalFormatting sqref="B27:G27">
    <cfRule type="expression" dxfId="208" priority="127">
      <formula>B27=$AO$17</formula>
    </cfRule>
  </conditionalFormatting>
  <conditionalFormatting sqref="B30:G30">
    <cfRule type="expression" dxfId="207" priority="125">
      <formula>B30=$AO$17</formula>
    </cfRule>
  </conditionalFormatting>
  <conditionalFormatting sqref="C3:N4">
    <cfRule type="expression" dxfId="206" priority="3">
      <formula>C3=""</formula>
    </cfRule>
  </conditionalFormatting>
  <conditionalFormatting sqref="H18:K32 L30:L31">
    <cfRule type="expression" dxfId="205" priority="28">
      <formula>AE18=1</formula>
    </cfRule>
  </conditionalFormatting>
  <conditionalFormatting sqref="H18:L32">
    <cfRule type="expression" dxfId="204" priority="16">
      <formula>AF18=1</formula>
    </cfRule>
  </conditionalFormatting>
  <conditionalFormatting sqref="L18:L19">
    <cfRule type="expression" dxfId="203" priority="124">
      <formula>AI18=1</formula>
    </cfRule>
  </conditionalFormatting>
  <conditionalFormatting sqref="L21:L22">
    <cfRule type="expression" dxfId="202" priority="100">
      <formula>AI21=1</formula>
    </cfRule>
  </conditionalFormatting>
  <conditionalFormatting sqref="L24:L25">
    <cfRule type="expression" dxfId="201" priority="76">
      <formula>AI24=1</formula>
    </cfRule>
  </conditionalFormatting>
  <conditionalFormatting sqref="L27:L28">
    <cfRule type="expression" dxfId="200" priority="52">
      <formula>AI27=1</formula>
    </cfRule>
  </conditionalFormatting>
  <conditionalFormatting sqref="M6:Q6">
    <cfRule type="expression" dxfId="199" priority="148">
      <formula>M6=""</formula>
    </cfRule>
  </conditionalFormatting>
  <conditionalFormatting sqref="M7:Q9">
    <cfRule type="expression" dxfId="198" priority="137">
      <formula>AF7=1</formula>
    </cfRule>
    <cfRule type="expression" dxfId="197" priority="138">
      <formula>AE7=1</formula>
    </cfRule>
  </conditionalFormatting>
  <conditionalFormatting sqref="M18:R18">
    <cfRule type="expression" dxfId="196" priority="123">
      <formula>+AE18=1</formula>
    </cfRule>
  </conditionalFormatting>
  <conditionalFormatting sqref="M18:R32">
    <cfRule type="expression" dxfId="195" priority="13">
      <formula>AG18=1</formula>
    </cfRule>
  </conditionalFormatting>
  <conditionalFormatting sqref="M19:R19">
    <cfRule type="expression" dxfId="194" priority="122">
      <formula>+AE18=1</formula>
    </cfRule>
  </conditionalFormatting>
  <conditionalFormatting sqref="M20:R20">
    <cfRule type="expression" dxfId="193" priority="121">
      <formula>+AE18=1</formula>
    </cfRule>
  </conditionalFormatting>
  <conditionalFormatting sqref="M21:R21">
    <cfRule type="expression" dxfId="192" priority="99">
      <formula>+AE21=1</formula>
    </cfRule>
  </conditionalFormatting>
  <conditionalFormatting sqref="M22:R22">
    <cfRule type="expression" dxfId="191" priority="98">
      <formula>+AE21=1</formula>
    </cfRule>
  </conditionalFormatting>
  <conditionalFormatting sqref="M23:R23">
    <cfRule type="expression" dxfId="190" priority="97">
      <formula>+AE21=1</formula>
    </cfRule>
  </conditionalFormatting>
  <conditionalFormatting sqref="M24:R24">
    <cfRule type="expression" dxfId="189" priority="75">
      <formula>+AE24=1</formula>
    </cfRule>
  </conditionalFormatting>
  <conditionalFormatting sqref="M25:R25">
    <cfRule type="expression" dxfId="188" priority="74">
      <formula>+AE24=1</formula>
    </cfRule>
  </conditionalFormatting>
  <conditionalFormatting sqref="M26:R26">
    <cfRule type="expression" dxfId="187" priority="73">
      <formula>+AE24=1</formula>
    </cfRule>
  </conditionalFormatting>
  <conditionalFormatting sqref="M27:R27">
    <cfRule type="expression" dxfId="186" priority="51">
      <formula>+AE27=1</formula>
    </cfRule>
  </conditionalFormatting>
  <conditionalFormatting sqref="M28:R28">
    <cfRule type="expression" dxfId="185" priority="50">
      <formula>+AE27=1</formula>
    </cfRule>
  </conditionalFormatting>
  <conditionalFormatting sqref="M29:R29">
    <cfRule type="expression" dxfId="184" priority="49">
      <formula>+AE27=1</formula>
    </cfRule>
  </conditionalFormatting>
  <conditionalFormatting sqref="M30:R30">
    <cfRule type="expression" dxfId="183" priority="27">
      <formula>+AE30=1</formula>
    </cfRule>
  </conditionalFormatting>
  <conditionalFormatting sqref="M31:R31">
    <cfRule type="expression" dxfId="182" priority="26">
      <formula>+AE30=1</formula>
    </cfRule>
  </conditionalFormatting>
  <conditionalFormatting sqref="M32:R32">
    <cfRule type="expression" dxfId="181" priority="25">
      <formula>+AE30=1</formula>
    </cfRule>
  </conditionalFormatting>
  <conditionalFormatting sqref="Q4:AC4">
    <cfRule type="expression" dxfId="180" priority="1">
      <formula>Q4=""</formula>
    </cfRule>
  </conditionalFormatting>
  <conditionalFormatting sqref="S18:V32">
    <cfRule type="expression" dxfId="179" priority="12">
      <formula>AH18=1</formula>
    </cfRule>
    <cfRule type="expression" dxfId="178" priority="24">
      <formula>+AE18=1</formula>
    </cfRule>
  </conditionalFormatting>
  <conditionalFormatting sqref="S3:AC3">
    <cfRule type="expression" dxfId="177" priority="2">
      <formula>S3=AE3</formula>
    </cfRule>
  </conditionalFormatting>
  <conditionalFormatting sqref="U6:X9">
    <cfRule type="expression" dxfId="176" priority="136">
      <formula>U6=$AG$6</formula>
    </cfRule>
  </conditionalFormatting>
  <conditionalFormatting sqref="U7:X9">
    <cfRule type="expression" dxfId="175" priority="135">
      <formula>AE7=0</formula>
    </cfRule>
  </conditionalFormatting>
  <conditionalFormatting sqref="W20:Y20">
    <cfRule type="expression" dxfId="174" priority="105">
      <formula>AI20=1</formula>
    </cfRule>
    <cfRule type="expression" dxfId="173" priority="117">
      <formula>+AE18=1</formula>
    </cfRule>
  </conditionalFormatting>
  <conditionalFormatting sqref="W23:Y23">
    <cfRule type="expression" dxfId="172" priority="81">
      <formula>AI23=1</formula>
    </cfRule>
    <cfRule type="expression" dxfId="171" priority="93">
      <formula>+AE21=1</formula>
    </cfRule>
  </conditionalFormatting>
  <conditionalFormatting sqref="W26:Y26">
    <cfRule type="expression" dxfId="170" priority="57">
      <formula>AI26=1</formula>
    </cfRule>
    <cfRule type="expression" dxfId="169" priority="69">
      <formula>+AE24=1</formula>
    </cfRule>
  </conditionalFormatting>
  <conditionalFormatting sqref="W29:Y29">
    <cfRule type="expression" dxfId="168" priority="33">
      <formula>AI29=1</formula>
    </cfRule>
    <cfRule type="expression" dxfId="167" priority="45">
      <formula>+AE27=1</formula>
    </cfRule>
  </conditionalFormatting>
  <conditionalFormatting sqref="W32:Y32">
    <cfRule type="expression" dxfId="166" priority="9">
      <formula>AI32=1</formula>
    </cfRule>
    <cfRule type="expression" dxfId="165" priority="21">
      <formula>+AE30=1</formula>
    </cfRule>
  </conditionalFormatting>
  <conditionalFormatting sqref="W18:Z18">
    <cfRule type="expression" dxfId="164" priority="119">
      <formula>+AE18=1</formula>
    </cfRule>
  </conditionalFormatting>
  <conditionalFormatting sqref="W18:Z19">
    <cfRule type="expression" dxfId="163" priority="106">
      <formula>AI18=1</formula>
    </cfRule>
  </conditionalFormatting>
  <conditionalFormatting sqref="W19:Z19">
    <cfRule type="expression" dxfId="162" priority="118">
      <formula>+AE18=1</formula>
    </cfRule>
  </conditionalFormatting>
  <conditionalFormatting sqref="W21:Z21">
    <cfRule type="expression" dxfId="161" priority="95">
      <formula>+AE21=1</formula>
    </cfRule>
  </conditionalFormatting>
  <conditionalFormatting sqref="W21:Z22">
    <cfRule type="expression" dxfId="160" priority="82">
      <formula>AI21=1</formula>
    </cfRule>
  </conditionalFormatting>
  <conditionalFormatting sqref="W22:Z22">
    <cfRule type="expression" dxfId="159" priority="94">
      <formula>+AE21=1</formula>
    </cfRule>
  </conditionalFormatting>
  <conditionalFormatting sqref="W24:Z24">
    <cfRule type="expression" dxfId="158" priority="71">
      <formula>+AE24=1</formula>
    </cfRule>
  </conditionalFormatting>
  <conditionalFormatting sqref="W24:Z25">
    <cfRule type="expression" dxfId="157" priority="58">
      <formula>AI24=1</formula>
    </cfRule>
  </conditionalFormatting>
  <conditionalFormatting sqref="W25:Z25">
    <cfRule type="expression" dxfId="156" priority="70">
      <formula>+AE24=1</formula>
    </cfRule>
  </conditionalFormatting>
  <conditionalFormatting sqref="W27:Z27">
    <cfRule type="expression" dxfId="155" priority="47">
      <formula>+AE27=1</formula>
    </cfRule>
  </conditionalFormatting>
  <conditionalFormatting sqref="W27:Z28">
    <cfRule type="expression" dxfId="154" priority="34">
      <formula>AI27=1</formula>
    </cfRule>
  </conditionalFormatting>
  <conditionalFormatting sqref="W28:Z28">
    <cfRule type="expression" dxfId="153" priority="46">
      <formula>+AE27=1</formula>
    </cfRule>
  </conditionalFormatting>
  <conditionalFormatting sqref="W30:Z30">
    <cfRule type="expression" dxfId="152" priority="23">
      <formula>+AE30=1</formula>
    </cfRule>
  </conditionalFormatting>
  <conditionalFormatting sqref="W30:Z31">
    <cfRule type="expression" dxfId="151" priority="10">
      <formula>AI30=1</formula>
    </cfRule>
  </conditionalFormatting>
  <conditionalFormatting sqref="W31:Z31">
    <cfRule type="expression" dxfId="150" priority="22">
      <formula>+AE30=1</formula>
    </cfRule>
  </conditionalFormatting>
  <conditionalFormatting sqref="Z20">
    <cfRule type="expression" dxfId="149" priority="104">
      <formula>AI20=1</formula>
    </cfRule>
    <cfRule type="expression" dxfId="148" priority="116">
      <formula>+AE18=1</formula>
    </cfRule>
  </conditionalFormatting>
  <conditionalFormatting sqref="Z23">
    <cfRule type="expression" dxfId="147" priority="80">
      <formula>AI23=1</formula>
    </cfRule>
    <cfRule type="expression" dxfId="146" priority="92">
      <formula>+AE21=1</formula>
    </cfRule>
  </conditionalFormatting>
  <conditionalFormatting sqref="Z26">
    <cfRule type="expression" dxfId="145" priority="56">
      <formula>AI26=1</formula>
    </cfRule>
    <cfRule type="expression" dxfId="144" priority="68">
      <formula>+AE24=1</formula>
    </cfRule>
  </conditionalFormatting>
  <conditionalFormatting sqref="Z29">
    <cfRule type="expression" dxfId="143" priority="32">
      <formula>AI29=1</formula>
    </cfRule>
    <cfRule type="expression" dxfId="142" priority="44">
      <formula>+AE27=1</formula>
    </cfRule>
  </conditionalFormatting>
  <conditionalFormatting sqref="Z32">
    <cfRule type="expression" dxfId="141" priority="8">
      <formula>AI32=1</formula>
    </cfRule>
    <cfRule type="expression" dxfId="140" priority="20">
      <formula>+AE30=1</formula>
    </cfRule>
  </conditionalFormatting>
  <conditionalFormatting sqref="AA2:AB2">
    <cfRule type="expression" dxfId="139" priority="152">
      <formula>AA2=""</formula>
    </cfRule>
  </conditionalFormatting>
  <conditionalFormatting sqref="AA18:AC18">
    <cfRule type="expression" dxfId="138" priority="115">
      <formula>+AE18=1</formula>
    </cfRule>
  </conditionalFormatting>
  <conditionalFormatting sqref="AA18:AC19">
    <cfRule type="expression" dxfId="137" priority="102">
      <formula>AJ18=1</formula>
    </cfRule>
  </conditionalFormatting>
  <conditionalFormatting sqref="AA19:AC19">
    <cfRule type="expression" dxfId="136" priority="114">
      <formula>+AE18=1</formula>
    </cfRule>
  </conditionalFormatting>
  <conditionalFormatting sqref="AA20:AC20">
    <cfRule type="expression" dxfId="135" priority="101">
      <formula>AJ20=1</formula>
    </cfRule>
    <cfRule type="expression" dxfId="134" priority="113">
      <formula>+AE18=1</formula>
    </cfRule>
  </conditionalFormatting>
  <conditionalFormatting sqref="AA21:AC21">
    <cfRule type="expression" dxfId="133" priority="91">
      <formula>+AE21=1</formula>
    </cfRule>
  </conditionalFormatting>
  <conditionalFormatting sqref="AA21:AC22">
    <cfRule type="expression" dxfId="132" priority="78">
      <formula>AJ21=1</formula>
    </cfRule>
  </conditionalFormatting>
  <conditionalFormatting sqref="AA22:AC22">
    <cfRule type="expression" dxfId="131" priority="90">
      <formula>+AE21=1</formula>
    </cfRule>
  </conditionalFormatting>
  <conditionalFormatting sqref="AA23:AC23">
    <cfRule type="expression" dxfId="130" priority="77">
      <formula>AJ23=1</formula>
    </cfRule>
    <cfRule type="expression" dxfId="129" priority="89">
      <formula>+AE21=1</formula>
    </cfRule>
  </conditionalFormatting>
  <conditionalFormatting sqref="AA24:AC24">
    <cfRule type="expression" dxfId="128" priority="67">
      <formula>+AE24=1</formula>
    </cfRule>
  </conditionalFormatting>
  <conditionalFormatting sqref="AA24:AC25">
    <cfRule type="expression" dxfId="127" priority="54">
      <formula>AJ24=1</formula>
    </cfRule>
  </conditionalFormatting>
  <conditionalFormatting sqref="AA25:AC25">
    <cfRule type="expression" dxfId="126" priority="66">
      <formula>+AE24=1</formula>
    </cfRule>
  </conditionalFormatting>
  <conditionalFormatting sqref="AA26:AC26">
    <cfRule type="expression" dxfId="125" priority="53">
      <formula>AJ26=1</formula>
    </cfRule>
    <cfRule type="expression" dxfId="124" priority="65">
      <formula>+AE24=1</formula>
    </cfRule>
  </conditionalFormatting>
  <conditionalFormatting sqref="AA27:AC27">
    <cfRule type="expression" dxfId="123" priority="43">
      <formula>+AE27=1</formula>
    </cfRule>
  </conditionalFormatting>
  <conditionalFormatting sqref="AA27:AC28">
    <cfRule type="expression" dxfId="122" priority="30">
      <formula>AJ27=1</formula>
    </cfRule>
  </conditionalFormatting>
  <conditionalFormatting sqref="AA28:AC28">
    <cfRule type="expression" dxfId="121" priority="42">
      <formula>+AE27=1</formula>
    </cfRule>
  </conditionalFormatting>
  <conditionalFormatting sqref="AA29:AC29">
    <cfRule type="expression" dxfId="120" priority="29">
      <formula>AJ29=1</formula>
    </cfRule>
    <cfRule type="expression" dxfId="119" priority="41">
      <formula>+AE27=1</formula>
    </cfRule>
  </conditionalFormatting>
  <conditionalFormatting sqref="AA30:AC30">
    <cfRule type="expression" dxfId="118" priority="19">
      <formula>+AE30=1</formula>
    </cfRule>
  </conditionalFormatting>
  <conditionalFormatting sqref="AA30:AC31">
    <cfRule type="expression" dxfId="117" priority="6">
      <formula>AJ30=1</formula>
    </cfRule>
  </conditionalFormatting>
  <conditionalFormatting sqref="AA31:AC31">
    <cfRule type="expression" dxfId="116" priority="18">
      <formula>+AE30=1</formula>
    </cfRule>
  </conditionalFormatting>
  <conditionalFormatting sqref="AA32:AC32">
    <cfRule type="expression" dxfId="115" priority="5">
      <formula>AJ32=1</formula>
    </cfRule>
    <cfRule type="expression" dxfId="114" priority="17">
      <formula>+AE30=1</formula>
    </cfRule>
  </conditionalFormatting>
  <dataValidations count="6">
    <dataValidation type="list" allowBlank="1" showInputMessage="1" showErrorMessage="1" sqref="B18:C18 B15:C15 B21:C21 B27:C27 B24:C24 B30:C30" xr:uid="{FAB0EFAE-AACD-40ED-A081-533FE3B0B4E4}">
      <formula1>$AO$15:$AO$17</formula1>
    </dataValidation>
    <dataValidation type="list" allowBlank="1" showInputMessage="1" showErrorMessage="1" sqref="A8" xr:uid="{7D4E8E50-EFAB-4CB3-8CF0-1EC77E0942CD}">
      <formula1>$AS$6:$AS$7</formula1>
    </dataValidation>
    <dataValidation type="list" allowBlank="1" showInputMessage="1" showErrorMessage="1" sqref="A7" xr:uid="{79134739-EFFB-4478-B0BC-C3FFEA25D24F}">
      <formula1>$AQ$6:$AQ$7</formula1>
    </dataValidation>
    <dataValidation type="list" allowBlank="1" showInputMessage="1" showErrorMessage="1" sqref="A9" xr:uid="{573E9C12-30E4-494D-BC9E-ED199BF7A641}">
      <formula1>$AU$6:$AU$7</formula1>
    </dataValidation>
    <dataValidation type="list" allowBlank="1" showInputMessage="1" showErrorMessage="1" sqref="D18:G18 D15:G15 D21:G21 D27:G27 D24:G24 D30:G30" xr:uid="{18D3EE5C-EFDC-41E2-8548-A304A185A489}">
      <formula1>$AQ$15:$AQ$18</formula1>
    </dataValidation>
    <dataValidation type="list" allowBlank="1" showInputMessage="1" showErrorMessage="1" sqref="AA2:AB2" xr:uid="{66ED6021-6333-422C-B971-294654D604D7}">
      <formula1>$AO$2:$AO$3</formula1>
    </dataValidation>
  </dataValidations>
  <printOptions horizontalCentered="1"/>
  <pageMargins left="0.78740157480314965" right="0.39370078740157483" top="0.59055118110236227" bottom="0.59055118110236227" header="0.59055118110236227" footer="0.39370078740157483"/>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48C32-CD46-4CBB-A447-8EB02BEF12C4}">
  <sheetPr>
    <pageSetUpPr fitToPage="1"/>
  </sheetPr>
  <dimension ref="A1:BF43"/>
  <sheetViews>
    <sheetView topLeftCell="A6" zoomScale="85" zoomScaleNormal="85" zoomScaleSheetLayoutView="100" workbookViewId="0">
      <selection activeCell="M6" sqref="M6:Q6"/>
    </sheetView>
  </sheetViews>
  <sheetFormatPr defaultColWidth="13" defaultRowHeight="12" x14ac:dyDescent="0.15"/>
  <cols>
    <col min="1" max="15" width="3.125" style="35" customWidth="1"/>
    <col min="16" max="16" width="3" style="35" customWidth="1"/>
    <col min="17" max="28" width="3.125" style="35" customWidth="1"/>
    <col min="29" max="29" width="4.375" style="35" customWidth="1"/>
    <col min="30" max="30" width="2.125" style="35" customWidth="1"/>
    <col min="31" max="39" width="2.125" style="35" hidden="1" customWidth="1"/>
    <col min="40" max="40" width="2.5" style="35" hidden="1" customWidth="1"/>
    <col min="41" max="41" width="14.5" style="35" hidden="1" customWidth="1"/>
    <col min="42" max="42" width="4.625" style="35" hidden="1" customWidth="1"/>
    <col min="43" max="43" width="13" style="35" hidden="1" customWidth="1"/>
    <col min="44" max="44" width="5" style="35" hidden="1" customWidth="1"/>
    <col min="45" max="45" width="17.875" style="35" hidden="1" customWidth="1"/>
    <col min="46" max="46" width="4.625" style="35" hidden="1" customWidth="1"/>
    <col min="47" max="47" width="15.625" style="35" hidden="1" customWidth="1"/>
    <col min="48" max="48" width="4.5" style="35" hidden="1" customWidth="1"/>
    <col min="49" max="49" width="13" style="35" hidden="1" customWidth="1"/>
    <col min="50" max="55" width="13" style="35" customWidth="1"/>
    <col min="56" max="16384" width="13" style="35"/>
  </cols>
  <sheetData>
    <row r="1" spans="1:58" ht="18" customHeight="1" x14ac:dyDescent="0.15">
      <c r="A1" s="35" t="s">
        <v>229</v>
      </c>
      <c r="W1" s="363" t="s">
        <v>46</v>
      </c>
      <c r="X1" s="363"/>
      <c r="Y1" s="363"/>
      <c r="Z1" s="363"/>
      <c r="AA1" s="363"/>
      <c r="AB1" s="363"/>
      <c r="AC1" s="363"/>
    </row>
    <row r="2" spans="1:58" ht="25.5" customHeight="1" thickBot="1" x14ac:dyDescent="0.2">
      <c r="A2" s="19" t="s">
        <v>74</v>
      </c>
      <c r="Y2" s="116"/>
      <c r="Z2" s="116"/>
      <c r="AA2" s="116"/>
      <c r="AB2" s="116"/>
      <c r="AC2" s="116"/>
      <c r="AD2" s="52"/>
      <c r="AE2" s="52"/>
      <c r="AF2" s="52"/>
      <c r="AG2" s="52"/>
      <c r="AH2" s="52"/>
      <c r="AI2" s="52"/>
      <c r="AJ2" s="52"/>
      <c r="AK2" s="52"/>
    </row>
    <row r="3" spans="1:58" s="51" customFormat="1" ht="19.7" customHeight="1" thickBot="1" x14ac:dyDescent="0.2">
      <c r="A3" s="364" t="s">
        <v>14</v>
      </c>
      <c r="B3" s="365"/>
      <c r="C3" s="450"/>
      <c r="D3" s="451"/>
      <c r="E3" s="451"/>
      <c r="F3" s="451"/>
      <c r="G3" s="451"/>
      <c r="H3" s="451"/>
      <c r="I3" s="451"/>
      <c r="J3" s="451"/>
      <c r="K3" s="451"/>
      <c r="L3" s="451"/>
      <c r="M3" s="451"/>
      <c r="N3" s="453"/>
      <c r="O3" s="445" t="s">
        <v>15</v>
      </c>
      <c r="P3" s="446"/>
      <c r="Q3" s="446"/>
      <c r="R3" s="447"/>
      <c r="S3" s="450" t="s">
        <v>271</v>
      </c>
      <c r="T3" s="451"/>
      <c r="U3" s="451"/>
      <c r="V3" s="451"/>
      <c r="W3" s="451"/>
      <c r="X3" s="451"/>
      <c r="Y3" s="451"/>
      <c r="Z3" s="451"/>
      <c r="AA3" s="451"/>
      <c r="AB3" s="451"/>
      <c r="AC3" s="452"/>
      <c r="AD3" s="35"/>
      <c r="AE3" s="35" t="s">
        <v>270</v>
      </c>
      <c r="AF3" s="35"/>
      <c r="AG3" s="35"/>
      <c r="AH3" s="35"/>
      <c r="AI3" s="35"/>
      <c r="AJ3" s="35"/>
      <c r="AK3" s="35"/>
      <c r="AL3" s="35"/>
    </row>
    <row r="4" spans="1:58" s="51" customFormat="1" ht="19.7" customHeight="1" thickBot="1" x14ac:dyDescent="0.2">
      <c r="A4" s="364" t="s">
        <v>16</v>
      </c>
      <c r="B4" s="365"/>
      <c r="C4" s="450"/>
      <c r="D4" s="451"/>
      <c r="E4" s="451"/>
      <c r="F4" s="451"/>
      <c r="G4" s="451"/>
      <c r="H4" s="451"/>
      <c r="I4" s="451"/>
      <c r="J4" s="451"/>
      <c r="K4" s="451"/>
      <c r="L4" s="451"/>
      <c r="M4" s="451"/>
      <c r="N4" s="453"/>
      <c r="O4" s="448" t="s">
        <v>17</v>
      </c>
      <c r="P4" s="449"/>
      <c r="Q4" s="450"/>
      <c r="R4" s="451"/>
      <c r="S4" s="451"/>
      <c r="T4" s="451"/>
      <c r="U4" s="451"/>
      <c r="V4" s="451"/>
      <c r="W4" s="451"/>
      <c r="X4" s="451"/>
      <c r="Y4" s="451"/>
      <c r="Z4" s="451"/>
      <c r="AA4" s="451"/>
      <c r="AB4" s="451"/>
      <c r="AC4" s="452"/>
      <c r="AD4" s="35"/>
      <c r="AE4" s="35"/>
      <c r="AF4" s="35"/>
      <c r="AG4" s="35"/>
      <c r="AH4" s="35"/>
      <c r="AI4" s="35"/>
      <c r="AJ4" s="35"/>
      <c r="AK4" s="35"/>
      <c r="AL4" s="35"/>
    </row>
    <row r="5" spans="1:58" s="51" customFormat="1" ht="19.7" customHeight="1" thickBot="1" x14ac:dyDescent="0.2">
      <c r="A5" s="118" t="s">
        <v>131</v>
      </c>
      <c r="B5" s="117"/>
      <c r="C5" s="117"/>
      <c r="D5" s="117"/>
      <c r="E5" s="117"/>
      <c r="F5" s="117"/>
      <c r="G5" s="117"/>
      <c r="H5" s="117"/>
      <c r="I5" s="117"/>
      <c r="J5" s="117"/>
      <c r="K5" s="117"/>
      <c r="L5" s="117"/>
      <c r="M5" s="117"/>
      <c r="N5" s="117"/>
      <c r="O5" s="117"/>
      <c r="P5" s="117"/>
      <c r="Q5" s="117"/>
      <c r="R5" s="117"/>
      <c r="S5" s="117"/>
      <c r="T5" s="117"/>
      <c r="U5" s="117"/>
      <c r="V5" s="117"/>
      <c r="W5" s="117"/>
      <c r="X5" s="117"/>
      <c r="Y5" s="538" t="s">
        <v>83</v>
      </c>
      <c r="Z5" s="539"/>
      <c r="AA5" s="539"/>
      <c r="AB5" s="539"/>
      <c r="AC5" s="540"/>
      <c r="AD5" s="35"/>
      <c r="AE5" s="35"/>
      <c r="AF5" s="35"/>
      <c r="AG5" s="35"/>
      <c r="AH5" s="35"/>
      <c r="AI5" s="35"/>
      <c r="AJ5" s="35"/>
      <c r="AK5" s="35"/>
      <c r="AL5" s="35"/>
    </row>
    <row r="6" spans="1:58" s="51" customFormat="1" ht="19.7" customHeight="1" x14ac:dyDescent="0.15">
      <c r="A6" s="461" t="s">
        <v>5</v>
      </c>
      <c r="B6" s="462"/>
      <c r="C6" s="462"/>
      <c r="D6" s="462"/>
      <c r="E6" s="462"/>
      <c r="F6" s="462"/>
      <c r="G6" s="462"/>
      <c r="H6" s="462"/>
      <c r="I6" s="462"/>
      <c r="J6" s="119" t="s">
        <v>18</v>
      </c>
      <c r="K6" s="119"/>
      <c r="L6" s="120"/>
      <c r="M6" s="463"/>
      <c r="N6" s="463"/>
      <c r="O6" s="463"/>
      <c r="P6" s="463"/>
      <c r="Q6" s="463"/>
      <c r="R6" s="119" t="s">
        <v>132</v>
      </c>
      <c r="S6" s="121"/>
      <c r="T6" s="122"/>
      <c r="U6" s="409" t="s">
        <v>133</v>
      </c>
      <c r="V6" s="409"/>
      <c r="W6" s="409"/>
      <c r="X6" s="410"/>
      <c r="Y6" s="385">
        <v>6</v>
      </c>
      <c r="Z6" s="386"/>
      <c r="AA6" s="541">
        <f>SUM(Y7:Z8)+Y6</f>
        <v>6</v>
      </c>
      <c r="AB6" s="542"/>
      <c r="AC6" s="543"/>
      <c r="AD6" s="35"/>
      <c r="AE6" s="35"/>
      <c r="AF6" s="35"/>
      <c r="AG6" s="35" t="s">
        <v>269</v>
      </c>
      <c r="AH6" s="35"/>
      <c r="AI6" s="35"/>
      <c r="AJ6" s="35"/>
      <c r="AK6" s="35"/>
      <c r="AL6" s="35"/>
      <c r="AO6" s="53"/>
      <c r="AP6" s="54"/>
      <c r="AQ6" s="53" t="s">
        <v>77</v>
      </c>
      <c r="AR6" s="54">
        <v>2</v>
      </c>
      <c r="AS6" s="53" t="s">
        <v>57</v>
      </c>
      <c r="AT6" s="54">
        <v>2</v>
      </c>
      <c r="AU6" s="53"/>
      <c r="AV6" s="54"/>
      <c r="AW6" s="19"/>
      <c r="AX6" s="19"/>
      <c r="AY6" s="19"/>
      <c r="AZ6" s="19"/>
      <c r="BA6" s="19"/>
      <c r="BB6" s="19"/>
      <c r="BC6" s="19"/>
      <c r="BD6" s="19"/>
    </row>
    <row r="7" spans="1:58" s="51" customFormat="1" ht="19.7" customHeight="1" x14ac:dyDescent="0.15">
      <c r="A7" s="457" t="s">
        <v>81</v>
      </c>
      <c r="B7" s="458"/>
      <c r="C7" s="458"/>
      <c r="D7" s="458"/>
      <c r="E7" s="458"/>
      <c r="F7" s="458"/>
      <c r="G7" s="458"/>
      <c r="H7" s="458"/>
      <c r="I7" s="458"/>
      <c r="J7" s="123" t="s">
        <v>18</v>
      </c>
      <c r="K7" s="123"/>
      <c r="L7" s="124"/>
      <c r="M7" s="464"/>
      <c r="N7" s="464"/>
      <c r="O7" s="464"/>
      <c r="P7" s="464"/>
      <c r="Q7" s="464"/>
      <c r="R7" s="119" t="s">
        <v>132</v>
      </c>
      <c r="S7" s="121"/>
      <c r="T7" s="122"/>
      <c r="U7" s="435" t="s">
        <v>133</v>
      </c>
      <c r="V7" s="435"/>
      <c r="W7" s="435"/>
      <c r="X7" s="436"/>
      <c r="Y7" s="385">
        <f>VLOOKUP(A7,$AQ$6:$AR$7,2,FALSE)</f>
        <v>0</v>
      </c>
      <c r="Z7" s="386"/>
      <c r="AA7" s="375"/>
      <c r="AB7" s="376"/>
      <c r="AC7" s="377"/>
      <c r="AD7" s="35"/>
      <c r="AE7" s="35">
        <f>IF(A7=$AS$7,0,1)</f>
        <v>0</v>
      </c>
      <c r="AF7" s="35">
        <f>IF(M7="",0,1)</f>
        <v>0</v>
      </c>
      <c r="AG7" s="35"/>
      <c r="AH7" s="35"/>
      <c r="AI7" s="35"/>
      <c r="AJ7" s="35"/>
      <c r="AK7" s="35"/>
      <c r="AL7" s="35"/>
      <c r="AO7" s="55"/>
      <c r="AP7" s="54"/>
      <c r="AQ7" s="55" t="s">
        <v>82</v>
      </c>
      <c r="AR7" s="54">
        <v>0</v>
      </c>
      <c r="AS7" s="55" t="s">
        <v>82</v>
      </c>
      <c r="AT7" s="54">
        <v>0</v>
      </c>
      <c r="AU7" s="55"/>
      <c r="AV7" s="54"/>
      <c r="AW7" s="20"/>
      <c r="AX7" s="20"/>
      <c r="AY7" s="20"/>
      <c r="AZ7" s="20"/>
      <c r="BA7" s="20"/>
      <c r="BB7" s="20"/>
      <c r="BC7" s="20"/>
      <c r="BD7" s="20"/>
    </row>
    <row r="8" spans="1:58" s="51" customFormat="1" ht="19.7" customHeight="1" thickBot="1" x14ac:dyDescent="0.2">
      <c r="A8" s="457" t="s">
        <v>81</v>
      </c>
      <c r="B8" s="458"/>
      <c r="C8" s="458"/>
      <c r="D8" s="458"/>
      <c r="E8" s="458"/>
      <c r="F8" s="458"/>
      <c r="G8" s="458"/>
      <c r="H8" s="458"/>
      <c r="I8" s="458"/>
      <c r="J8" s="123" t="s">
        <v>18</v>
      </c>
      <c r="K8" s="123"/>
      <c r="L8" s="124"/>
      <c r="M8" s="464"/>
      <c r="N8" s="464"/>
      <c r="O8" s="464"/>
      <c r="P8" s="464"/>
      <c r="Q8" s="464"/>
      <c r="R8" s="119" t="s">
        <v>132</v>
      </c>
      <c r="S8" s="121"/>
      <c r="T8" s="122"/>
      <c r="U8" s="435" t="s">
        <v>133</v>
      </c>
      <c r="V8" s="435"/>
      <c r="W8" s="435"/>
      <c r="X8" s="436"/>
      <c r="Y8" s="385">
        <f>VLOOKUP(A8,$AS$6:$AT$7,2,FALSE)</f>
        <v>0</v>
      </c>
      <c r="Z8" s="386"/>
      <c r="AA8" s="375"/>
      <c r="AB8" s="376"/>
      <c r="AC8" s="377"/>
      <c r="AD8" s="35"/>
      <c r="AE8" s="30">
        <f>IF(A8=$AS$7,0,1)</f>
        <v>0</v>
      </c>
      <c r="AF8" s="35">
        <f>IF(M8="",0,1)</f>
        <v>0</v>
      </c>
      <c r="AG8" s="35"/>
      <c r="AH8" s="35"/>
      <c r="AI8" s="35"/>
      <c r="AJ8" s="35"/>
      <c r="AK8" s="35"/>
      <c r="AL8" s="30"/>
      <c r="AM8" s="59"/>
      <c r="AN8" s="59"/>
      <c r="AO8" s="74"/>
      <c r="AP8" s="75"/>
      <c r="AQ8" s="30"/>
      <c r="AR8" s="76"/>
      <c r="AS8" s="30"/>
      <c r="AT8" s="75"/>
      <c r="AU8" s="31"/>
      <c r="AV8" s="32"/>
      <c r="AW8" s="33"/>
      <c r="AX8" s="33"/>
      <c r="AY8" s="33"/>
      <c r="AZ8" s="33"/>
      <c r="BA8" s="33"/>
      <c r="BB8" s="59"/>
      <c r="BC8" s="59"/>
      <c r="BD8" s="59"/>
      <c r="BE8" s="59"/>
      <c r="BF8" s="59"/>
    </row>
    <row r="9" spans="1:58" s="51" customFormat="1" ht="19.7" customHeight="1" thickBot="1" x14ac:dyDescent="0.2">
      <c r="A9" s="125" t="s">
        <v>135</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7"/>
      <c r="AD9" s="35"/>
      <c r="AE9" s="35"/>
      <c r="AF9" s="35"/>
      <c r="AG9" s="35"/>
      <c r="AH9" s="35"/>
      <c r="AI9" s="35"/>
      <c r="AJ9" s="35"/>
      <c r="AK9" s="35"/>
      <c r="AL9" s="35"/>
      <c r="AS9" s="18"/>
    </row>
    <row r="10" spans="1:58" s="51" customFormat="1" ht="19.7" customHeight="1" x14ac:dyDescent="0.15">
      <c r="A10" s="372" t="s">
        <v>6</v>
      </c>
      <c r="B10" s="389" t="s">
        <v>47</v>
      </c>
      <c r="C10" s="390"/>
      <c r="D10" s="390"/>
      <c r="E10" s="390"/>
      <c r="F10" s="390"/>
      <c r="G10" s="390"/>
      <c r="H10" s="391" t="s">
        <v>164</v>
      </c>
      <c r="I10" s="392"/>
      <c r="J10" s="392"/>
      <c r="K10" s="392"/>
      <c r="L10" s="393"/>
      <c r="M10" s="272" t="s">
        <v>7</v>
      </c>
      <c r="N10" s="273"/>
      <c r="O10" s="273"/>
      <c r="P10" s="273"/>
      <c r="Q10" s="273"/>
      <c r="R10" s="274"/>
      <c r="S10" s="269" t="s">
        <v>165</v>
      </c>
      <c r="T10" s="269"/>
      <c r="U10" s="269"/>
      <c r="V10" s="269"/>
      <c r="W10" s="269"/>
      <c r="X10" s="269"/>
      <c r="Y10" s="269"/>
      <c r="Z10" s="269"/>
      <c r="AA10" s="437" t="s">
        <v>166</v>
      </c>
      <c r="AB10" s="438"/>
      <c r="AC10" s="439"/>
      <c r="AD10" s="60"/>
      <c r="AE10" s="60"/>
      <c r="AF10" s="60"/>
      <c r="AG10" s="60"/>
      <c r="AH10" s="60"/>
      <c r="AI10" s="60"/>
      <c r="AJ10" s="60"/>
      <c r="AK10" s="60"/>
    </row>
    <row r="11" spans="1:58" s="51" customFormat="1" ht="19.7" customHeight="1" x14ac:dyDescent="0.15">
      <c r="A11" s="373"/>
      <c r="B11" s="400" t="s">
        <v>48</v>
      </c>
      <c r="C11" s="401"/>
      <c r="D11" s="401"/>
      <c r="E11" s="401"/>
      <c r="F11" s="401"/>
      <c r="G11" s="402"/>
      <c r="H11" s="394"/>
      <c r="I11" s="395"/>
      <c r="J11" s="395"/>
      <c r="K11" s="395"/>
      <c r="L11" s="396"/>
      <c r="M11" s="281" t="s">
        <v>194</v>
      </c>
      <c r="N11" s="282"/>
      <c r="O11" s="282"/>
      <c r="P11" s="282"/>
      <c r="Q11" s="282"/>
      <c r="R11" s="283"/>
      <c r="S11" s="270" t="s">
        <v>168</v>
      </c>
      <c r="T11" s="270"/>
      <c r="U11" s="270"/>
      <c r="V11" s="270"/>
      <c r="W11" s="270" t="s">
        <v>169</v>
      </c>
      <c r="X11" s="270"/>
      <c r="Y11" s="270"/>
      <c r="Z11" s="270"/>
      <c r="AA11" s="440" t="s">
        <v>8</v>
      </c>
      <c r="AB11" s="441"/>
      <c r="AC11" s="442"/>
      <c r="AD11" s="61"/>
      <c r="AE11" s="61"/>
      <c r="AF11" s="61"/>
      <c r="AG11" s="61"/>
      <c r="AH11" s="61"/>
      <c r="AI11" s="61"/>
      <c r="AJ11" s="61"/>
      <c r="AK11" s="61"/>
    </row>
    <row r="12" spans="1:58" s="51" customFormat="1" ht="19.7" customHeight="1" x14ac:dyDescent="0.15">
      <c r="A12" s="373"/>
      <c r="B12" s="403"/>
      <c r="C12" s="404"/>
      <c r="D12" s="404"/>
      <c r="E12" s="404"/>
      <c r="F12" s="404"/>
      <c r="G12" s="405"/>
      <c r="H12" s="394"/>
      <c r="I12" s="395"/>
      <c r="J12" s="395"/>
      <c r="K12" s="395"/>
      <c r="L12" s="396"/>
      <c r="M12" s="284"/>
      <c r="N12" s="285"/>
      <c r="O12" s="285"/>
      <c r="P12" s="285"/>
      <c r="Q12" s="285"/>
      <c r="R12" s="286"/>
      <c r="S12" s="270"/>
      <c r="T12" s="270"/>
      <c r="U12" s="270"/>
      <c r="V12" s="270"/>
      <c r="W12" s="270" t="s">
        <v>50</v>
      </c>
      <c r="X12" s="270"/>
      <c r="Y12" s="270"/>
      <c r="Z12" s="270"/>
      <c r="AA12" s="440" t="s">
        <v>9</v>
      </c>
      <c r="AB12" s="441"/>
      <c r="AC12" s="442"/>
      <c r="AD12" s="61"/>
      <c r="AE12" s="61"/>
      <c r="AF12" s="61"/>
      <c r="AG12" s="61"/>
      <c r="AH12" s="61"/>
      <c r="AI12" s="61"/>
      <c r="AJ12" s="61"/>
      <c r="AK12" s="61"/>
    </row>
    <row r="13" spans="1:58" s="51" customFormat="1" ht="19.7" customHeight="1" thickBot="1" x14ac:dyDescent="0.2">
      <c r="A13" s="374"/>
      <c r="B13" s="406"/>
      <c r="C13" s="407"/>
      <c r="D13" s="407"/>
      <c r="E13" s="407"/>
      <c r="F13" s="407"/>
      <c r="G13" s="408"/>
      <c r="H13" s="397"/>
      <c r="I13" s="398"/>
      <c r="J13" s="398"/>
      <c r="K13" s="398"/>
      <c r="L13" s="399"/>
      <c r="M13" s="289" t="s">
        <v>247</v>
      </c>
      <c r="N13" s="290"/>
      <c r="O13" s="290"/>
      <c r="P13" s="290"/>
      <c r="Q13" s="290"/>
      <c r="R13" s="291"/>
      <c r="S13" s="271"/>
      <c r="T13" s="271"/>
      <c r="U13" s="271"/>
      <c r="V13" s="271"/>
      <c r="W13" s="271" t="s">
        <v>10</v>
      </c>
      <c r="X13" s="271"/>
      <c r="Y13" s="271"/>
      <c r="Z13" s="271"/>
      <c r="AA13" s="467" t="s">
        <v>170</v>
      </c>
      <c r="AB13" s="468"/>
      <c r="AC13" s="469"/>
      <c r="AD13" s="62"/>
      <c r="AE13" s="62"/>
      <c r="AF13" s="62"/>
      <c r="AG13" s="62"/>
      <c r="AH13" s="62"/>
      <c r="AI13" s="62"/>
      <c r="AJ13" s="62"/>
      <c r="AK13" s="62"/>
    </row>
    <row r="14" spans="1:58" s="51" customFormat="1" ht="23.45" customHeight="1" x14ac:dyDescent="0.15">
      <c r="A14" s="370" t="s">
        <v>11</v>
      </c>
      <c r="B14" s="470" t="s">
        <v>52</v>
      </c>
      <c r="C14" s="471"/>
      <c r="D14" s="472" t="s">
        <v>195</v>
      </c>
      <c r="E14" s="473"/>
      <c r="F14" s="473"/>
      <c r="G14" s="470"/>
      <c r="H14" s="228" t="s">
        <v>172</v>
      </c>
      <c r="I14" s="228"/>
      <c r="J14" s="228"/>
      <c r="K14" s="228"/>
      <c r="L14" s="228"/>
      <c r="M14" s="474" t="s">
        <v>173</v>
      </c>
      <c r="N14" s="474"/>
      <c r="O14" s="474"/>
      <c r="P14" s="474"/>
      <c r="Q14" s="474"/>
      <c r="R14" s="474"/>
      <c r="S14" s="228" t="s">
        <v>174</v>
      </c>
      <c r="T14" s="228"/>
      <c r="U14" s="228"/>
      <c r="V14" s="228"/>
      <c r="W14" s="232" t="s">
        <v>175</v>
      </c>
      <c r="X14" s="232"/>
      <c r="Y14" s="232"/>
      <c r="Z14" s="232"/>
      <c r="AA14" s="475" t="s">
        <v>176</v>
      </c>
      <c r="AB14" s="476"/>
      <c r="AC14" s="477"/>
      <c r="AD14" s="61"/>
      <c r="AE14" s="61"/>
      <c r="AF14" s="61"/>
      <c r="AG14" s="61"/>
      <c r="AH14" s="61"/>
      <c r="AI14" s="61"/>
      <c r="AJ14" s="61"/>
      <c r="AK14" s="61"/>
    </row>
    <row r="15" spans="1:58" s="51" customFormat="1" ht="23.45" customHeight="1" x14ac:dyDescent="0.15">
      <c r="A15" s="367"/>
      <c r="B15" s="259" t="s">
        <v>196</v>
      </c>
      <c r="C15" s="218"/>
      <c r="D15" s="218"/>
      <c r="E15" s="218"/>
      <c r="F15" s="218"/>
      <c r="G15" s="219"/>
      <c r="H15" s="229"/>
      <c r="I15" s="229"/>
      <c r="J15" s="229"/>
      <c r="K15" s="229"/>
      <c r="L15" s="229"/>
      <c r="M15" s="489" t="s">
        <v>178</v>
      </c>
      <c r="N15" s="489"/>
      <c r="O15" s="489"/>
      <c r="P15" s="489"/>
      <c r="Q15" s="489"/>
      <c r="R15" s="489"/>
      <c r="S15" s="229"/>
      <c r="T15" s="229"/>
      <c r="U15" s="229"/>
      <c r="V15" s="229"/>
      <c r="W15" s="305" t="s">
        <v>179</v>
      </c>
      <c r="X15" s="305"/>
      <c r="Y15" s="305"/>
      <c r="Z15" s="305"/>
      <c r="AA15" s="490" t="s">
        <v>180</v>
      </c>
      <c r="AB15" s="491"/>
      <c r="AC15" s="492"/>
      <c r="AD15" s="61"/>
      <c r="AE15" s="61"/>
      <c r="AF15" s="61"/>
      <c r="AG15" s="61"/>
      <c r="AH15" s="61"/>
      <c r="AI15" s="61"/>
      <c r="AJ15" s="61"/>
      <c r="AK15" s="61"/>
      <c r="AO15" s="63" t="s">
        <v>49</v>
      </c>
      <c r="AP15" s="64">
        <v>1</v>
      </c>
      <c r="AQ15" s="46" t="s">
        <v>197</v>
      </c>
      <c r="AR15" s="48">
        <v>1</v>
      </c>
      <c r="AS15" s="51" t="s">
        <v>201</v>
      </c>
      <c r="AT15" s="51">
        <v>2</v>
      </c>
    </row>
    <row r="16" spans="1:58" s="51" customFormat="1" ht="23.45" customHeight="1" thickBot="1" x14ac:dyDescent="0.2">
      <c r="A16" s="371"/>
      <c r="B16" s="309">
        <f>VLOOKUP(B14,$AO$15:$AP$17,2,FALSE)</f>
        <v>1</v>
      </c>
      <c r="C16" s="309"/>
      <c r="D16" s="500">
        <f>VLOOKUP(D14,$AQ$15:$AR$18,2,FALSE)</f>
        <v>1</v>
      </c>
      <c r="E16" s="501"/>
      <c r="F16" s="501"/>
      <c r="G16" s="502"/>
      <c r="H16" s="230"/>
      <c r="I16" s="230"/>
      <c r="J16" s="230"/>
      <c r="K16" s="230"/>
      <c r="L16" s="230"/>
      <c r="M16" s="575" t="s">
        <v>266</v>
      </c>
      <c r="N16" s="576"/>
      <c r="O16" s="576"/>
      <c r="P16" s="576"/>
      <c r="Q16" s="576"/>
      <c r="R16" s="577"/>
      <c r="S16" s="230"/>
      <c r="T16" s="230"/>
      <c r="U16" s="230"/>
      <c r="V16" s="230"/>
      <c r="W16" s="314">
        <v>8500</v>
      </c>
      <c r="X16" s="315"/>
      <c r="Y16" s="315"/>
      <c r="Z16" s="50" t="s">
        <v>12</v>
      </c>
      <c r="AA16" s="311" t="s">
        <v>180</v>
      </c>
      <c r="AB16" s="312"/>
      <c r="AC16" s="493"/>
      <c r="AD16" s="62"/>
      <c r="AE16" s="62"/>
      <c r="AF16" s="62"/>
      <c r="AG16" s="62"/>
      <c r="AH16" s="62"/>
      <c r="AI16" s="62"/>
      <c r="AJ16" s="62"/>
      <c r="AK16" s="62"/>
      <c r="AO16" s="65" t="s">
        <v>85</v>
      </c>
      <c r="AP16" s="64">
        <v>0.8</v>
      </c>
      <c r="AQ16" s="46" t="s">
        <v>198</v>
      </c>
      <c r="AR16" s="48">
        <v>1</v>
      </c>
    </row>
    <row r="17" spans="1:46" s="51" customFormat="1" ht="23.45" customHeight="1" thickTop="1" x14ac:dyDescent="0.15">
      <c r="A17" s="366">
        <v>1</v>
      </c>
      <c r="B17" s="205" t="s">
        <v>181</v>
      </c>
      <c r="C17" s="206"/>
      <c r="D17" s="240" t="s">
        <v>181</v>
      </c>
      <c r="E17" s="241"/>
      <c r="F17" s="241"/>
      <c r="G17" s="205"/>
      <c r="H17" s="368"/>
      <c r="I17" s="368"/>
      <c r="J17" s="368"/>
      <c r="K17" s="368"/>
      <c r="L17" s="368"/>
      <c r="M17" s="553"/>
      <c r="N17" s="554"/>
      <c r="O17" s="554"/>
      <c r="P17" s="554"/>
      <c r="Q17" s="554"/>
      <c r="R17" s="555"/>
      <c r="S17" s="368"/>
      <c r="T17" s="368"/>
      <c r="U17" s="368"/>
      <c r="V17" s="368"/>
      <c r="W17" s="537" t="s">
        <v>182</v>
      </c>
      <c r="X17" s="537"/>
      <c r="Y17" s="537"/>
      <c r="Z17" s="537"/>
      <c r="AA17" s="497" t="s">
        <v>80</v>
      </c>
      <c r="AB17" s="498"/>
      <c r="AC17" s="499"/>
      <c r="AD17" s="61"/>
      <c r="AE17" s="61">
        <f>IF(B17=$AO$17,0,1)</f>
        <v>0</v>
      </c>
      <c r="AF17" s="61">
        <f>IF(H17="",0,1)</f>
        <v>0</v>
      </c>
      <c r="AG17" s="61">
        <f>IF(M17="",0,1)</f>
        <v>0</v>
      </c>
      <c r="AH17" s="61">
        <f>IF(S17="",0,1)</f>
        <v>0</v>
      </c>
      <c r="AI17" s="61">
        <f>IF(W17=$AO$18,0,1)</f>
        <v>0</v>
      </c>
      <c r="AJ17" s="61">
        <f>IF(AA17=$AP$19,0,1)</f>
        <v>0</v>
      </c>
      <c r="AK17" s="61"/>
      <c r="AL17" s="61"/>
      <c r="AO17" s="34" t="s">
        <v>200</v>
      </c>
      <c r="AP17" s="64">
        <v>0</v>
      </c>
      <c r="AQ17" s="46" t="s">
        <v>199</v>
      </c>
      <c r="AR17" s="47">
        <v>0.75</v>
      </c>
    </row>
    <row r="18" spans="1:46" s="51" customFormat="1" ht="23.45" customHeight="1" x14ac:dyDescent="0.15">
      <c r="A18" s="367"/>
      <c r="B18" s="259" t="s">
        <v>196</v>
      </c>
      <c r="C18" s="218"/>
      <c r="D18" s="218"/>
      <c r="E18" s="218"/>
      <c r="F18" s="218"/>
      <c r="G18" s="219"/>
      <c r="H18" s="211"/>
      <c r="I18" s="211"/>
      <c r="J18" s="211"/>
      <c r="K18" s="211"/>
      <c r="L18" s="211"/>
      <c r="M18" s="550"/>
      <c r="N18" s="551"/>
      <c r="O18" s="551"/>
      <c r="P18" s="551"/>
      <c r="Q18" s="551"/>
      <c r="R18" s="552"/>
      <c r="S18" s="211"/>
      <c r="T18" s="211"/>
      <c r="U18" s="211"/>
      <c r="V18" s="211"/>
      <c r="W18" s="503" t="s">
        <v>13</v>
      </c>
      <c r="X18" s="503"/>
      <c r="Y18" s="503"/>
      <c r="Z18" s="503"/>
      <c r="AA18" s="481" t="s">
        <v>80</v>
      </c>
      <c r="AB18" s="482"/>
      <c r="AC18" s="483"/>
      <c r="AD18" s="61"/>
      <c r="AE18" s="61"/>
      <c r="AF18" s="61"/>
      <c r="AG18" s="61">
        <f>IF(M18="",0,1)</f>
        <v>0</v>
      </c>
      <c r="AH18" s="61"/>
      <c r="AI18" s="61">
        <f>IF(W18=$AO$19,0,1)</f>
        <v>0</v>
      </c>
      <c r="AJ18" s="61">
        <f t="shared" ref="AJ18:AJ19" si="0">IF(AA18=$AP$19,0,1)</f>
        <v>0</v>
      </c>
      <c r="AK18" s="61"/>
      <c r="AL18" s="61"/>
      <c r="AO18" s="35" t="s">
        <v>267</v>
      </c>
      <c r="AP18" s="35"/>
      <c r="AQ18" s="44" t="s">
        <v>181</v>
      </c>
      <c r="AR18" s="44"/>
    </row>
    <row r="19" spans="1:46" s="51" customFormat="1" ht="23.45" customHeight="1" x14ac:dyDescent="0.15">
      <c r="A19" s="367"/>
      <c r="B19" s="224">
        <f>VLOOKUP(B17,$AO$15:$AP$17,2,FALSE)</f>
        <v>0</v>
      </c>
      <c r="C19" s="224"/>
      <c r="D19" s="465">
        <f>VLOOKUP(D17,$AQ$15:$AR$18,2,FALSE)</f>
        <v>0</v>
      </c>
      <c r="E19" s="466"/>
      <c r="F19" s="466"/>
      <c r="G19" s="265"/>
      <c r="H19" s="369"/>
      <c r="I19" s="369"/>
      <c r="J19" s="369"/>
      <c r="K19" s="369"/>
      <c r="L19" s="369"/>
      <c r="M19" s="556" t="s">
        <v>237</v>
      </c>
      <c r="N19" s="557"/>
      <c r="O19" s="557"/>
      <c r="P19" s="557"/>
      <c r="Q19" s="557"/>
      <c r="R19" s="558"/>
      <c r="S19" s="369"/>
      <c r="T19" s="369"/>
      <c r="U19" s="369"/>
      <c r="V19" s="369"/>
      <c r="W19" s="532"/>
      <c r="X19" s="533"/>
      <c r="Y19" s="533"/>
      <c r="Z19" s="128" t="s">
        <v>12</v>
      </c>
      <c r="AA19" s="487" t="s">
        <v>80</v>
      </c>
      <c r="AB19" s="485"/>
      <c r="AC19" s="488"/>
      <c r="AD19" s="62"/>
      <c r="AE19" s="62"/>
      <c r="AF19" s="62"/>
      <c r="AG19" s="62">
        <f>IF(M19=$AO$20,0,1)</f>
        <v>0</v>
      </c>
      <c r="AH19" s="62"/>
      <c r="AI19" s="62">
        <f>IF(W19="",0,1)</f>
        <v>0</v>
      </c>
      <c r="AJ19" s="62">
        <f t="shared" si="0"/>
        <v>0</v>
      </c>
      <c r="AK19" s="62"/>
      <c r="AL19" s="62"/>
      <c r="AO19" s="51" t="s">
        <v>268</v>
      </c>
      <c r="AP19" s="51" t="s">
        <v>269</v>
      </c>
    </row>
    <row r="20" spans="1:46" s="51" customFormat="1" ht="23.45" customHeight="1" x14ac:dyDescent="0.15">
      <c r="A20" s="367">
        <v>2</v>
      </c>
      <c r="B20" s="205" t="s">
        <v>181</v>
      </c>
      <c r="C20" s="206"/>
      <c r="D20" s="240" t="s">
        <v>181</v>
      </c>
      <c r="E20" s="241"/>
      <c r="F20" s="241"/>
      <c r="G20" s="205"/>
      <c r="H20" s="211"/>
      <c r="I20" s="211"/>
      <c r="J20" s="211"/>
      <c r="K20" s="211"/>
      <c r="L20" s="211"/>
      <c r="M20" s="550"/>
      <c r="N20" s="551"/>
      <c r="O20" s="551"/>
      <c r="P20" s="551"/>
      <c r="Q20" s="551"/>
      <c r="R20" s="552"/>
      <c r="S20" s="211"/>
      <c r="T20" s="211"/>
      <c r="U20" s="211"/>
      <c r="V20" s="211"/>
      <c r="W20" s="506" t="s">
        <v>182</v>
      </c>
      <c r="X20" s="506"/>
      <c r="Y20" s="506"/>
      <c r="Z20" s="506"/>
      <c r="AA20" s="481" t="s">
        <v>80</v>
      </c>
      <c r="AB20" s="482"/>
      <c r="AC20" s="483"/>
      <c r="AD20" s="61"/>
      <c r="AE20" s="61">
        <f>IF(B20=$AO$17,0,1)</f>
        <v>0</v>
      </c>
      <c r="AF20" s="61">
        <f>IF(H20="",0,1)</f>
        <v>0</v>
      </c>
      <c r="AG20" s="61">
        <f>IF(M20="",0,1)</f>
        <v>0</v>
      </c>
      <c r="AH20" s="61">
        <f>IF(S20="",0,1)</f>
        <v>0</v>
      </c>
      <c r="AI20" s="61">
        <f>IF(W20=$AO$18,0,1)</f>
        <v>0</v>
      </c>
      <c r="AJ20" s="61">
        <f>IF(AA20=$AP$19,0,1)</f>
        <v>0</v>
      </c>
      <c r="AK20" s="61"/>
      <c r="AL20" s="61"/>
      <c r="AO20" s="51" t="s">
        <v>239</v>
      </c>
    </row>
    <row r="21" spans="1:46" s="51" customFormat="1" ht="23.45" customHeight="1" x14ac:dyDescent="0.15">
      <c r="A21" s="367"/>
      <c r="B21" s="259" t="s">
        <v>196</v>
      </c>
      <c r="C21" s="218"/>
      <c r="D21" s="218"/>
      <c r="E21" s="218"/>
      <c r="F21" s="218"/>
      <c r="G21" s="219"/>
      <c r="H21" s="211"/>
      <c r="I21" s="211"/>
      <c r="J21" s="211"/>
      <c r="K21" s="211"/>
      <c r="L21" s="211"/>
      <c r="M21" s="550"/>
      <c r="N21" s="551"/>
      <c r="O21" s="551"/>
      <c r="P21" s="551"/>
      <c r="Q21" s="551"/>
      <c r="R21" s="552"/>
      <c r="S21" s="211"/>
      <c r="T21" s="211"/>
      <c r="U21" s="211"/>
      <c r="V21" s="211"/>
      <c r="W21" s="503" t="s">
        <v>13</v>
      </c>
      <c r="X21" s="503"/>
      <c r="Y21" s="503"/>
      <c r="Z21" s="503"/>
      <c r="AA21" s="481" t="s">
        <v>80</v>
      </c>
      <c r="AB21" s="482"/>
      <c r="AC21" s="483"/>
      <c r="AD21" s="61"/>
      <c r="AE21" s="61"/>
      <c r="AF21" s="61"/>
      <c r="AG21" s="61">
        <f>IF(M21="",0,1)</f>
        <v>0</v>
      </c>
      <c r="AH21" s="61"/>
      <c r="AI21" s="61">
        <f>IF(W21=$AO$19,0,1)</f>
        <v>0</v>
      </c>
      <c r="AJ21" s="61">
        <f t="shared" ref="AJ21:AJ22" si="1">IF(AA21=$AP$19,0,1)</f>
        <v>0</v>
      </c>
      <c r="AK21" s="61"/>
      <c r="AL21" s="61"/>
    </row>
    <row r="22" spans="1:46" s="51" customFormat="1" ht="23.45" customHeight="1" x14ac:dyDescent="0.15">
      <c r="A22" s="367"/>
      <c r="B22" s="224">
        <f>VLOOKUP(B20,$AO$15:$AP$17,2,FALSE)</f>
        <v>0</v>
      </c>
      <c r="C22" s="224"/>
      <c r="D22" s="465">
        <f>VLOOKUP(D20,$AQ$15:$AR$18,2,FALSE)</f>
        <v>0</v>
      </c>
      <c r="E22" s="466"/>
      <c r="F22" s="466"/>
      <c r="G22" s="265"/>
      <c r="H22" s="211"/>
      <c r="I22" s="211"/>
      <c r="J22" s="211"/>
      <c r="K22" s="211"/>
      <c r="L22" s="211"/>
      <c r="M22" s="503" t="s">
        <v>237</v>
      </c>
      <c r="N22" s="319"/>
      <c r="O22" s="319"/>
      <c r="P22" s="319"/>
      <c r="Q22" s="319"/>
      <c r="R22" s="320"/>
      <c r="S22" s="211"/>
      <c r="T22" s="211"/>
      <c r="U22" s="211"/>
      <c r="V22" s="211"/>
      <c r="W22" s="321"/>
      <c r="X22" s="322"/>
      <c r="Y22" s="322"/>
      <c r="Z22" s="129" t="s">
        <v>12</v>
      </c>
      <c r="AA22" s="481" t="s">
        <v>80</v>
      </c>
      <c r="AB22" s="482"/>
      <c r="AC22" s="483"/>
      <c r="AD22" s="62"/>
      <c r="AE22" s="62"/>
      <c r="AF22" s="62"/>
      <c r="AG22" s="62">
        <f>IF(M22=$AO$20,0,1)</f>
        <v>0</v>
      </c>
      <c r="AH22" s="62"/>
      <c r="AI22" s="62">
        <f>IF(W22="",0,1)</f>
        <v>0</v>
      </c>
      <c r="AJ22" s="62">
        <f t="shared" si="1"/>
        <v>0</v>
      </c>
      <c r="AK22" s="62"/>
      <c r="AL22" s="62"/>
    </row>
    <row r="23" spans="1:46" s="51" customFormat="1" ht="23.45" customHeight="1" x14ac:dyDescent="0.15">
      <c r="A23" s="367">
        <v>3</v>
      </c>
      <c r="B23" s="205" t="s">
        <v>181</v>
      </c>
      <c r="C23" s="206"/>
      <c r="D23" s="240" t="s">
        <v>181</v>
      </c>
      <c r="E23" s="241"/>
      <c r="F23" s="241"/>
      <c r="G23" s="205"/>
      <c r="H23" s="211"/>
      <c r="I23" s="211"/>
      <c r="J23" s="211"/>
      <c r="K23" s="211"/>
      <c r="L23" s="211"/>
      <c r="M23" s="550"/>
      <c r="N23" s="551"/>
      <c r="O23" s="551"/>
      <c r="P23" s="551"/>
      <c r="Q23" s="551"/>
      <c r="R23" s="552"/>
      <c r="S23" s="211"/>
      <c r="T23" s="211"/>
      <c r="U23" s="211"/>
      <c r="V23" s="211"/>
      <c r="W23" s="506" t="s">
        <v>182</v>
      </c>
      <c r="X23" s="506"/>
      <c r="Y23" s="506"/>
      <c r="Z23" s="506"/>
      <c r="AA23" s="481" t="s">
        <v>80</v>
      </c>
      <c r="AB23" s="482"/>
      <c r="AC23" s="483"/>
      <c r="AD23" s="61"/>
      <c r="AE23" s="61">
        <f>IF(B23=$AO$17,0,1)</f>
        <v>0</v>
      </c>
      <c r="AF23" s="61">
        <f>IF(H23="",0,1)</f>
        <v>0</v>
      </c>
      <c r="AG23" s="61">
        <f>IF(M23="",0,1)</f>
        <v>0</v>
      </c>
      <c r="AH23" s="61">
        <f>IF(S23="",0,1)</f>
        <v>0</v>
      </c>
      <c r="AI23" s="61">
        <f>IF(W23=$AO$18,0,1)</f>
        <v>0</v>
      </c>
      <c r="AJ23" s="61">
        <f>IF(AA23=$AP$19,0,1)</f>
        <v>0</v>
      </c>
      <c r="AK23" s="61"/>
      <c r="AL23" s="61"/>
    </row>
    <row r="24" spans="1:46" s="51" customFormat="1" ht="23.45" customHeight="1" x14ac:dyDescent="0.15">
      <c r="A24" s="367"/>
      <c r="B24" s="259" t="s">
        <v>196</v>
      </c>
      <c r="C24" s="218"/>
      <c r="D24" s="218"/>
      <c r="E24" s="218"/>
      <c r="F24" s="218"/>
      <c r="G24" s="219"/>
      <c r="H24" s="211"/>
      <c r="I24" s="211"/>
      <c r="J24" s="211"/>
      <c r="K24" s="211"/>
      <c r="L24" s="211"/>
      <c r="M24" s="550"/>
      <c r="N24" s="551"/>
      <c r="O24" s="551"/>
      <c r="P24" s="551"/>
      <c r="Q24" s="551"/>
      <c r="R24" s="552"/>
      <c r="S24" s="211"/>
      <c r="T24" s="211"/>
      <c r="U24" s="211"/>
      <c r="V24" s="211"/>
      <c r="W24" s="503" t="s">
        <v>13</v>
      </c>
      <c r="X24" s="503"/>
      <c r="Y24" s="503"/>
      <c r="Z24" s="503"/>
      <c r="AA24" s="481" t="s">
        <v>80</v>
      </c>
      <c r="AB24" s="482"/>
      <c r="AC24" s="483"/>
      <c r="AD24" s="61"/>
      <c r="AE24" s="61"/>
      <c r="AF24" s="61"/>
      <c r="AG24" s="61">
        <f>IF(M24="",0,1)</f>
        <v>0</v>
      </c>
      <c r="AH24" s="61"/>
      <c r="AI24" s="61">
        <f>IF(W24=$AO$19,0,1)</f>
        <v>0</v>
      </c>
      <c r="AJ24" s="61">
        <f t="shared" ref="AJ24:AJ25" si="2">IF(AA24=$AP$19,0,1)</f>
        <v>0</v>
      </c>
      <c r="AK24" s="61"/>
      <c r="AL24" s="61"/>
    </row>
    <row r="25" spans="1:46" s="51" customFormat="1" ht="23.45" customHeight="1" x14ac:dyDescent="0.15">
      <c r="A25" s="367"/>
      <c r="B25" s="224">
        <f>VLOOKUP(B23,$AO$15:$AP$17,2,FALSE)</f>
        <v>0</v>
      </c>
      <c r="C25" s="224"/>
      <c r="D25" s="465">
        <f>VLOOKUP(D23,$AQ$15:$AR$18,2,FALSE)</f>
        <v>0</v>
      </c>
      <c r="E25" s="466"/>
      <c r="F25" s="466"/>
      <c r="G25" s="265"/>
      <c r="H25" s="211"/>
      <c r="I25" s="211"/>
      <c r="J25" s="211"/>
      <c r="K25" s="211"/>
      <c r="L25" s="211"/>
      <c r="M25" s="503" t="s">
        <v>237</v>
      </c>
      <c r="N25" s="319"/>
      <c r="O25" s="319"/>
      <c r="P25" s="319"/>
      <c r="Q25" s="319"/>
      <c r="R25" s="320"/>
      <c r="S25" s="211"/>
      <c r="T25" s="211"/>
      <c r="U25" s="211"/>
      <c r="V25" s="211"/>
      <c r="W25" s="321"/>
      <c r="X25" s="322"/>
      <c r="Y25" s="322"/>
      <c r="Z25" s="129" t="s">
        <v>12</v>
      </c>
      <c r="AA25" s="481" t="s">
        <v>80</v>
      </c>
      <c r="AB25" s="482"/>
      <c r="AC25" s="483"/>
      <c r="AD25" s="62"/>
      <c r="AE25" s="62"/>
      <c r="AF25" s="62"/>
      <c r="AG25" s="62">
        <f>IF(M25=$AO$20,0,1)</f>
        <v>0</v>
      </c>
      <c r="AH25" s="62"/>
      <c r="AI25" s="62">
        <f>IF(W25="",0,1)</f>
        <v>0</v>
      </c>
      <c r="AJ25" s="62">
        <f t="shared" si="2"/>
        <v>0</v>
      </c>
      <c r="AK25" s="62"/>
      <c r="AL25" s="62"/>
    </row>
    <row r="26" spans="1:46" s="51" customFormat="1" ht="24" customHeight="1" x14ac:dyDescent="0.15">
      <c r="A26" s="367">
        <v>4</v>
      </c>
      <c r="B26" s="205" t="s">
        <v>181</v>
      </c>
      <c r="C26" s="206"/>
      <c r="D26" s="240" t="s">
        <v>181</v>
      </c>
      <c r="E26" s="241"/>
      <c r="F26" s="241"/>
      <c r="G26" s="205"/>
      <c r="H26" s="211"/>
      <c r="I26" s="211"/>
      <c r="J26" s="211"/>
      <c r="K26" s="211"/>
      <c r="L26" s="211"/>
      <c r="M26" s="550"/>
      <c r="N26" s="551"/>
      <c r="O26" s="551"/>
      <c r="P26" s="551"/>
      <c r="Q26" s="551"/>
      <c r="R26" s="552"/>
      <c r="S26" s="211"/>
      <c r="T26" s="211"/>
      <c r="U26" s="211"/>
      <c r="V26" s="211"/>
      <c r="W26" s="506" t="s">
        <v>182</v>
      </c>
      <c r="X26" s="506"/>
      <c r="Y26" s="506"/>
      <c r="Z26" s="506"/>
      <c r="AA26" s="481" t="s">
        <v>80</v>
      </c>
      <c r="AB26" s="482"/>
      <c r="AC26" s="483"/>
      <c r="AD26" s="62"/>
      <c r="AE26" s="62">
        <f>IF(B26=$AO$17,0,1)</f>
        <v>0</v>
      </c>
      <c r="AF26" s="62">
        <f>IF(H26="",0,1)</f>
        <v>0</v>
      </c>
      <c r="AG26" s="62">
        <f>IF(M26="",0,1)</f>
        <v>0</v>
      </c>
      <c r="AH26" s="62">
        <f>IF(S26="",0,1)</f>
        <v>0</v>
      </c>
      <c r="AI26" s="62">
        <f>IF(W26=$AO$18,0,1)</f>
        <v>0</v>
      </c>
      <c r="AJ26" s="62">
        <f>IF(AA26=$AP$19,0,1)</f>
        <v>0</v>
      </c>
      <c r="AK26" s="62"/>
    </row>
    <row r="27" spans="1:46" s="51" customFormat="1" ht="24" customHeight="1" x14ac:dyDescent="0.15">
      <c r="A27" s="367"/>
      <c r="B27" s="259" t="s">
        <v>196</v>
      </c>
      <c r="C27" s="218"/>
      <c r="D27" s="218"/>
      <c r="E27" s="218"/>
      <c r="F27" s="218"/>
      <c r="G27" s="219"/>
      <c r="H27" s="211"/>
      <c r="I27" s="211"/>
      <c r="J27" s="211"/>
      <c r="K27" s="211"/>
      <c r="L27" s="211"/>
      <c r="M27" s="550"/>
      <c r="N27" s="551"/>
      <c r="O27" s="551"/>
      <c r="P27" s="551"/>
      <c r="Q27" s="551"/>
      <c r="R27" s="552"/>
      <c r="S27" s="211"/>
      <c r="T27" s="211"/>
      <c r="U27" s="211"/>
      <c r="V27" s="211"/>
      <c r="W27" s="503" t="s">
        <v>13</v>
      </c>
      <c r="X27" s="503"/>
      <c r="Y27" s="503"/>
      <c r="Z27" s="503"/>
      <c r="AA27" s="481" t="s">
        <v>80</v>
      </c>
      <c r="AB27" s="482"/>
      <c r="AC27" s="483"/>
      <c r="AD27" s="62"/>
      <c r="AE27" s="62"/>
      <c r="AF27" s="62"/>
      <c r="AG27" s="62">
        <f>IF(M27="",0,1)</f>
        <v>0</v>
      </c>
      <c r="AH27" s="62"/>
      <c r="AI27" s="62">
        <f>IF(W27=$AO$19,0,1)</f>
        <v>0</v>
      </c>
      <c r="AJ27" s="62">
        <f t="shared" ref="AJ27:AJ28" si="3">IF(AA27=$AP$19,0,1)</f>
        <v>0</v>
      </c>
      <c r="AK27" s="62"/>
    </row>
    <row r="28" spans="1:46" s="51" customFormat="1" ht="24" customHeight="1" x14ac:dyDescent="0.15">
      <c r="A28" s="367"/>
      <c r="B28" s="224">
        <f t="shared" ref="B28" si="4">VLOOKUP(B26,$AO$15:$AP$17,2,FALSE)</f>
        <v>0</v>
      </c>
      <c r="C28" s="224"/>
      <c r="D28" s="465">
        <f t="shared" ref="D28" si="5">VLOOKUP(D26,$AQ$15:$AR$18,2,FALSE)</f>
        <v>0</v>
      </c>
      <c r="E28" s="466"/>
      <c r="F28" s="466"/>
      <c r="G28" s="265"/>
      <c r="H28" s="211"/>
      <c r="I28" s="211"/>
      <c r="J28" s="211"/>
      <c r="K28" s="211"/>
      <c r="L28" s="211"/>
      <c r="M28" s="503" t="s">
        <v>237</v>
      </c>
      <c r="N28" s="319"/>
      <c r="O28" s="319"/>
      <c r="P28" s="319"/>
      <c r="Q28" s="319"/>
      <c r="R28" s="320"/>
      <c r="S28" s="211"/>
      <c r="T28" s="211"/>
      <c r="U28" s="211"/>
      <c r="V28" s="211"/>
      <c r="W28" s="321"/>
      <c r="X28" s="322"/>
      <c r="Y28" s="322"/>
      <c r="Z28" s="129" t="s">
        <v>12</v>
      </c>
      <c r="AA28" s="481" t="s">
        <v>80</v>
      </c>
      <c r="AB28" s="482"/>
      <c r="AC28" s="483"/>
      <c r="AD28" s="62"/>
      <c r="AE28" s="62"/>
      <c r="AF28" s="62"/>
      <c r="AG28" s="62">
        <f>IF(M28=$AO$20,0,1)</f>
        <v>0</v>
      </c>
      <c r="AH28" s="62"/>
      <c r="AI28" s="62">
        <f>IF(W28="",0,1)</f>
        <v>0</v>
      </c>
      <c r="AJ28" s="62">
        <f t="shared" si="3"/>
        <v>0</v>
      </c>
      <c r="AK28" s="62"/>
    </row>
    <row r="29" spans="1:46" s="51" customFormat="1" ht="24" customHeight="1" x14ac:dyDescent="0.15">
      <c r="A29" s="367">
        <v>5</v>
      </c>
      <c r="B29" s="205" t="s">
        <v>181</v>
      </c>
      <c r="C29" s="206"/>
      <c r="D29" s="240" t="s">
        <v>181</v>
      </c>
      <c r="E29" s="241"/>
      <c r="F29" s="241"/>
      <c r="G29" s="205"/>
      <c r="H29" s="242"/>
      <c r="I29" s="242"/>
      <c r="J29" s="242"/>
      <c r="K29" s="242"/>
      <c r="L29" s="242"/>
      <c r="M29" s="581"/>
      <c r="N29" s="582"/>
      <c r="O29" s="582"/>
      <c r="P29" s="582"/>
      <c r="Q29" s="582"/>
      <c r="R29" s="583"/>
      <c r="S29" s="242"/>
      <c r="T29" s="242"/>
      <c r="U29" s="242"/>
      <c r="V29" s="242"/>
      <c r="W29" s="246" t="s">
        <v>182</v>
      </c>
      <c r="X29" s="246"/>
      <c r="Y29" s="246"/>
      <c r="Z29" s="246"/>
      <c r="AA29" s="511" t="s">
        <v>80</v>
      </c>
      <c r="AB29" s="512"/>
      <c r="AC29" s="513"/>
      <c r="AD29" s="62"/>
      <c r="AE29" s="62">
        <f>IF(B29=$AO$17,0,1)</f>
        <v>0</v>
      </c>
      <c r="AF29" s="62">
        <f>IF(H29="",0,1)</f>
        <v>0</v>
      </c>
      <c r="AG29" s="62">
        <f>IF(M29="",0,1)</f>
        <v>0</v>
      </c>
      <c r="AH29" s="62">
        <f>IF(S29="",0,1)</f>
        <v>0</v>
      </c>
      <c r="AI29" s="62">
        <f>IF(W29=$AO$18,0,1)</f>
        <v>0</v>
      </c>
      <c r="AJ29" s="62">
        <f>IF(AA29=$AP$19,0,1)</f>
        <v>0</v>
      </c>
      <c r="AK29" s="62"/>
      <c r="AN29" s="35"/>
      <c r="AO29" s="35"/>
      <c r="AP29" s="35"/>
      <c r="AQ29" s="35"/>
      <c r="AR29" s="35"/>
      <c r="AS29" s="35"/>
      <c r="AT29" s="35"/>
    </row>
    <row r="30" spans="1:46" s="51" customFormat="1" ht="24" customHeight="1" x14ac:dyDescent="0.15">
      <c r="A30" s="367"/>
      <c r="B30" s="259" t="s">
        <v>196</v>
      </c>
      <c r="C30" s="218"/>
      <c r="D30" s="218"/>
      <c r="E30" s="218"/>
      <c r="F30" s="218"/>
      <c r="G30" s="219"/>
      <c r="H30" s="211"/>
      <c r="I30" s="211"/>
      <c r="J30" s="211"/>
      <c r="K30" s="211"/>
      <c r="L30" s="211"/>
      <c r="M30" s="550"/>
      <c r="N30" s="551"/>
      <c r="O30" s="551"/>
      <c r="P30" s="551"/>
      <c r="Q30" s="551"/>
      <c r="R30" s="552"/>
      <c r="S30" s="211"/>
      <c r="T30" s="211"/>
      <c r="U30" s="211"/>
      <c r="V30" s="211"/>
      <c r="W30" s="503" t="s">
        <v>13</v>
      </c>
      <c r="X30" s="503"/>
      <c r="Y30" s="503"/>
      <c r="Z30" s="503"/>
      <c r="AA30" s="481" t="s">
        <v>80</v>
      </c>
      <c r="AB30" s="482"/>
      <c r="AC30" s="483"/>
      <c r="AD30" s="62"/>
      <c r="AE30" s="62"/>
      <c r="AF30" s="62"/>
      <c r="AG30" s="62">
        <f>IF(M30="",0,1)</f>
        <v>0</v>
      </c>
      <c r="AH30" s="62"/>
      <c r="AI30" s="62">
        <f>IF(W30=$AO$19,0,1)</f>
        <v>0</v>
      </c>
      <c r="AJ30" s="62">
        <f t="shared" ref="AJ30:AJ31" si="6">IF(AA30=$AP$19,0,1)</f>
        <v>0</v>
      </c>
      <c r="AK30" s="62"/>
      <c r="AN30" s="35"/>
      <c r="AO30" s="35"/>
      <c r="AP30" s="35"/>
      <c r="AQ30" s="35"/>
      <c r="AR30" s="35"/>
      <c r="AS30" s="35"/>
      <c r="AT30" s="35"/>
    </row>
    <row r="31" spans="1:46" s="51" customFormat="1" ht="24" customHeight="1" thickBot="1" x14ac:dyDescent="0.2">
      <c r="A31" s="507"/>
      <c r="B31" s="332">
        <f t="shared" ref="B31" si="7">VLOOKUP(B29,$AO$15:$AP$17,2,FALSE)</f>
        <v>0</v>
      </c>
      <c r="C31" s="333"/>
      <c r="D31" s="526">
        <f t="shared" ref="D31" si="8">VLOOKUP(D29,$AQ$15:$AR$18,2,FALSE)</f>
        <v>0</v>
      </c>
      <c r="E31" s="527"/>
      <c r="F31" s="527"/>
      <c r="G31" s="528"/>
      <c r="H31" s="369"/>
      <c r="I31" s="369"/>
      <c r="J31" s="369"/>
      <c r="K31" s="369"/>
      <c r="L31" s="369"/>
      <c r="M31" s="578" t="s">
        <v>237</v>
      </c>
      <c r="N31" s="579"/>
      <c r="O31" s="579"/>
      <c r="P31" s="579"/>
      <c r="Q31" s="579"/>
      <c r="R31" s="580"/>
      <c r="S31" s="369"/>
      <c r="T31" s="369"/>
      <c r="U31" s="369"/>
      <c r="V31" s="369"/>
      <c r="W31" s="532"/>
      <c r="X31" s="533"/>
      <c r="Y31" s="533"/>
      <c r="Z31" s="128" t="s">
        <v>12</v>
      </c>
      <c r="AA31" s="487" t="s">
        <v>80</v>
      </c>
      <c r="AB31" s="485"/>
      <c r="AC31" s="488"/>
      <c r="AD31" s="62"/>
      <c r="AE31" s="62"/>
      <c r="AF31" s="62"/>
      <c r="AG31" s="62">
        <f>IF(M31=$AO$20,0,1)</f>
        <v>0</v>
      </c>
      <c r="AH31" s="62"/>
      <c r="AI31" s="62">
        <f>IF(W31="",0,1)</f>
        <v>0</v>
      </c>
      <c r="AJ31" s="62">
        <f t="shared" si="6"/>
        <v>0</v>
      </c>
      <c r="AK31" s="62"/>
      <c r="AN31" s="35"/>
      <c r="AO31" s="35"/>
      <c r="AP31" s="35"/>
      <c r="AQ31" s="35"/>
      <c r="AR31" s="35"/>
      <c r="AS31" s="35"/>
      <c r="AT31" s="35"/>
    </row>
    <row r="32" spans="1:46" s="51" customFormat="1" ht="18" customHeight="1" x14ac:dyDescent="0.15">
      <c r="A32" s="418" t="s">
        <v>84</v>
      </c>
      <c r="B32" s="534" t="s">
        <v>202</v>
      </c>
      <c r="C32" s="524"/>
      <c r="D32" s="524"/>
      <c r="E32" s="535"/>
      <c r="F32" s="534" t="s">
        <v>203</v>
      </c>
      <c r="G32" s="524"/>
      <c r="H32" s="524"/>
      <c r="I32" s="535"/>
      <c r="J32" s="534" t="s">
        <v>204</v>
      </c>
      <c r="K32" s="524"/>
      <c r="L32" s="524"/>
      <c r="M32" s="535"/>
      <c r="N32" s="534" t="s">
        <v>205</v>
      </c>
      <c r="O32" s="524"/>
      <c r="P32" s="524"/>
      <c r="Q32" s="535"/>
      <c r="R32" s="534" t="s">
        <v>206</v>
      </c>
      <c r="S32" s="524"/>
      <c r="T32" s="524"/>
      <c r="U32" s="536"/>
      <c r="V32" s="523" t="s">
        <v>231</v>
      </c>
      <c r="W32" s="524"/>
      <c r="X32" s="524"/>
      <c r="Y32" s="524"/>
      <c r="Z32" s="524"/>
      <c r="AA32" s="524"/>
      <c r="AB32" s="524"/>
      <c r="AC32" s="525"/>
      <c r="AD32" s="62"/>
      <c r="AE32" s="62"/>
      <c r="AF32" s="62"/>
      <c r="AG32" s="62"/>
      <c r="AH32" s="62"/>
      <c r="AI32" s="62"/>
      <c r="AJ32" s="62"/>
      <c r="AK32" s="62"/>
      <c r="AN32" s="35"/>
      <c r="AO32" s="35"/>
      <c r="AP32" s="35"/>
      <c r="AQ32" s="35"/>
      <c r="AR32" s="35"/>
      <c r="AS32" s="35"/>
      <c r="AT32" s="35"/>
    </row>
    <row r="33" spans="1:47" s="51" customFormat="1" ht="18" customHeight="1" x14ac:dyDescent="0.15">
      <c r="A33" s="419"/>
      <c r="B33" s="424" t="s">
        <v>201</v>
      </c>
      <c r="C33" s="434"/>
      <c r="D33" s="424">
        <v>2</v>
      </c>
      <c r="E33" s="434"/>
      <c r="F33" s="424" t="s">
        <v>201</v>
      </c>
      <c r="G33" s="434"/>
      <c r="H33" s="424">
        <v>2</v>
      </c>
      <c r="I33" s="434"/>
      <c r="J33" s="424" t="s">
        <v>201</v>
      </c>
      <c r="K33" s="434"/>
      <c r="L33" s="424">
        <v>2</v>
      </c>
      <c r="M33" s="434"/>
      <c r="N33" s="424" t="s">
        <v>201</v>
      </c>
      <c r="O33" s="434"/>
      <c r="P33" s="424">
        <v>2</v>
      </c>
      <c r="Q33" s="434"/>
      <c r="R33" s="424" t="s">
        <v>201</v>
      </c>
      <c r="S33" s="434"/>
      <c r="T33" s="424">
        <v>2</v>
      </c>
      <c r="U33" s="434"/>
      <c r="V33" s="514">
        <f>SUM(B34:U35)</f>
        <v>0</v>
      </c>
      <c r="W33" s="515"/>
      <c r="X33" s="515"/>
      <c r="Y33" s="515"/>
      <c r="Z33" s="515"/>
      <c r="AA33" s="515"/>
      <c r="AB33" s="515"/>
      <c r="AC33" s="516"/>
      <c r="AD33" s="62"/>
      <c r="AE33" s="62"/>
      <c r="AF33" s="62"/>
      <c r="AG33" s="62"/>
      <c r="AH33" s="62"/>
      <c r="AI33" s="62"/>
      <c r="AJ33" s="62"/>
      <c r="AK33" s="62"/>
      <c r="AN33" s="35"/>
      <c r="AO33" s="35"/>
      <c r="AP33" s="35"/>
      <c r="AQ33" s="35"/>
      <c r="AR33" s="35"/>
      <c r="AS33" s="35"/>
      <c r="AT33" s="35"/>
    </row>
    <row r="34" spans="1:47" s="51" customFormat="1" ht="18" customHeight="1" x14ac:dyDescent="0.15">
      <c r="A34" s="419"/>
      <c r="B34" s="426">
        <f>+B19*D19*$AT$15</f>
        <v>0</v>
      </c>
      <c r="C34" s="427"/>
      <c r="D34" s="427"/>
      <c r="E34" s="428"/>
      <c r="F34" s="426">
        <f>+B22*D22*$AT$15</f>
        <v>0</v>
      </c>
      <c r="G34" s="427"/>
      <c r="H34" s="427"/>
      <c r="I34" s="428"/>
      <c r="J34" s="426">
        <f>+B25*D25*$AT$15</f>
        <v>0</v>
      </c>
      <c r="K34" s="427"/>
      <c r="L34" s="427"/>
      <c r="M34" s="428"/>
      <c r="N34" s="426">
        <f>+B28*D28*$AT$15</f>
        <v>0</v>
      </c>
      <c r="O34" s="427"/>
      <c r="P34" s="427"/>
      <c r="Q34" s="428"/>
      <c r="R34" s="426">
        <f>+B31*D31*$AT$15</f>
        <v>0</v>
      </c>
      <c r="S34" s="427"/>
      <c r="T34" s="427"/>
      <c r="U34" s="432"/>
      <c r="V34" s="517"/>
      <c r="W34" s="518"/>
      <c r="X34" s="518"/>
      <c r="Y34" s="518"/>
      <c r="Z34" s="518"/>
      <c r="AA34" s="518"/>
      <c r="AB34" s="518"/>
      <c r="AC34" s="519"/>
      <c r="AD34" s="62"/>
      <c r="AE34" s="62"/>
      <c r="AF34" s="62"/>
      <c r="AG34" s="62"/>
      <c r="AH34" s="62"/>
      <c r="AI34" s="62"/>
      <c r="AJ34" s="62"/>
      <c r="AK34" s="62"/>
      <c r="AN34" s="35"/>
      <c r="AO34" s="35"/>
      <c r="AP34" s="35"/>
      <c r="AQ34" s="35"/>
      <c r="AR34" s="35"/>
      <c r="AS34" s="35"/>
      <c r="AT34" s="35"/>
    </row>
    <row r="35" spans="1:47" s="51" customFormat="1" ht="18" customHeight="1" thickBot="1" x14ac:dyDescent="0.2">
      <c r="A35" s="420"/>
      <c r="B35" s="429"/>
      <c r="C35" s="430"/>
      <c r="D35" s="430"/>
      <c r="E35" s="431"/>
      <c r="F35" s="429"/>
      <c r="G35" s="430"/>
      <c r="H35" s="430"/>
      <c r="I35" s="431"/>
      <c r="J35" s="429"/>
      <c r="K35" s="430"/>
      <c r="L35" s="430"/>
      <c r="M35" s="431"/>
      <c r="N35" s="429"/>
      <c r="O35" s="430"/>
      <c r="P35" s="430"/>
      <c r="Q35" s="431"/>
      <c r="R35" s="429"/>
      <c r="S35" s="430"/>
      <c r="T35" s="430"/>
      <c r="U35" s="433"/>
      <c r="V35" s="520"/>
      <c r="W35" s="521"/>
      <c r="X35" s="521"/>
      <c r="Y35" s="521"/>
      <c r="Z35" s="521"/>
      <c r="AA35" s="521"/>
      <c r="AB35" s="521"/>
      <c r="AC35" s="522"/>
      <c r="AD35" s="62"/>
      <c r="AE35" s="62"/>
      <c r="AF35" s="62"/>
      <c r="AG35" s="62"/>
      <c r="AH35" s="62"/>
      <c r="AI35" s="62"/>
      <c r="AJ35" s="62"/>
      <c r="AK35" s="62"/>
      <c r="AN35" s="35"/>
      <c r="AO35" s="35"/>
      <c r="AP35" s="35"/>
      <c r="AQ35" s="35"/>
      <c r="AR35" s="35"/>
      <c r="AS35" s="35"/>
      <c r="AT35" s="35"/>
    </row>
    <row r="36" spans="1:47" s="51" customFormat="1" ht="19.350000000000001" customHeight="1" x14ac:dyDescent="0.15">
      <c r="A36" s="411" t="s">
        <v>55</v>
      </c>
      <c r="B36" s="413" t="s">
        <v>254</v>
      </c>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4"/>
      <c r="AD36" s="62"/>
      <c r="AE36" s="62"/>
      <c r="AF36" s="62"/>
      <c r="AG36" s="62"/>
      <c r="AH36" s="62"/>
      <c r="AI36" s="62"/>
      <c r="AJ36" s="62"/>
      <c r="AK36" s="62"/>
      <c r="AL36" s="62"/>
      <c r="AO36" s="35"/>
      <c r="AP36" s="35"/>
      <c r="AQ36" s="35"/>
      <c r="AR36" s="35"/>
      <c r="AS36" s="35"/>
      <c r="AT36" s="35"/>
      <c r="AU36" s="35"/>
    </row>
    <row r="37" spans="1:47" s="51" customFormat="1" ht="19.350000000000001" customHeight="1" x14ac:dyDescent="0.15">
      <c r="A37" s="411"/>
      <c r="B37" s="413" t="s">
        <v>257</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4"/>
      <c r="AD37" s="62"/>
      <c r="AE37" s="62"/>
      <c r="AF37" s="62"/>
      <c r="AG37" s="62"/>
      <c r="AH37" s="62"/>
      <c r="AI37" s="62"/>
      <c r="AJ37" s="62"/>
      <c r="AK37" s="62"/>
      <c r="AL37" s="62"/>
      <c r="AO37" s="35"/>
      <c r="AP37" s="35"/>
      <c r="AQ37" s="35"/>
      <c r="AR37" s="35"/>
      <c r="AS37" s="35"/>
      <c r="AT37" s="35"/>
      <c r="AU37" s="35"/>
    </row>
    <row r="38" spans="1:47" s="51" customFormat="1" ht="19.350000000000001" customHeight="1" x14ac:dyDescent="0.15">
      <c r="A38" s="411"/>
      <c r="B38" s="236" t="s">
        <v>250</v>
      </c>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238"/>
      <c r="AD38" s="62"/>
      <c r="AE38" s="62"/>
      <c r="AF38" s="62"/>
      <c r="AG38" s="62"/>
      <c r="AH38" s="62"/>
      <c r="AI38" s="62"/>
      <c r="AJ38" s="62"/>
      <c r="AK38" s="62"/>
      <c r="AL38" s="62"/>
      <c r="AO38" s="35"/>
      <c r="AP38" s="35"/>
      <c r="AQ38" s="35"/>
      <c r="AR38" s="35"/>
      <c r="AS38" s="35"/>
      <c r="AT38" s="35"/>
      <c r="AU38" s="35"/>
    </row>
    <row r="39" spans="1:47" s="51" customFormat="1" ht="19.350000000000001" customHeight="1" x14ac:dyDescent="0.15">
      <c r="A39" s="411"/>
      <c r="B39" s="236" t="s">
        <v>251</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238"/>
      <c r="AD39" s="62"/>
      <c r="AE39" s="62"/>
      <c r="AF39" s="62"/>
      <c r="AG39" s="62"/>
      <c r="AH39" s="62"/>
      <c r="AI39" s="62"/>
      <c r="AJ39" s="62"/>
      <c r="AK39" s="62"/>
      <c r="AL39" s="62"/>
      <c r="AO39" s="35"/>
      <c r="AP39" s="35"/>
      <c r="AQ39" s="35"/>
      <c r="AR39" s="35"/>
      <c r="AS39" s="35"/>
      <c r="AT39" s="35"/>
      <c r="AU39" s="35"/>
    </row>
    <row r="40" spans="1:47" s="51" customFormat="1" ht="59.25" customHeight="1" x14ac:dyDescent="0.15">
      <c r="A40" s="411"/>
      <c r="B40" s="353" t="s">
        <v>281</v>
      </c>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5"/>
      <c r="AD40" s="62"/>
      <c r="AE40" s="62"/>
      <c r="AF40" s="62"/>
      <c r="AG40" s="62"/>
      <c r="AH40" s="62"/>
      <c r="AI40" s="62"/>
      <c r="AJ40" s="62"/>
      <c r="AK40" s="62"/>
      <c r="AL40" s="62"/>
      <c r="AO40" s="35"/>
      <c r="AP40" s="35"/>
      <c r="AQ40" s="35"/>
      <c r="AR40" s="35"/>
      <c r="AS40" s="35"/>
      <c r="AT40" s="35"/>
      <c r="AU40" s="35"/>
    </row>
    <row r="41" spans="1:47" ht="19.350000000000001" customHeight="1" x14ac:dyDescent="0.15">
      <c r="A41" s="411"/>
      <c r="B41" s="236" t="s">
        <v>252</v>
      </c>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238"/>
    </row>
    <row r="42" spans="1:47" ht="40.5" customHeight="1" x14ac:dyDescent="0.15">
      <c r="A42" s="411"/>
      <c r="B42" s="236" t="s">
        <v>258</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8"/>
    </row>
    <row r="43" spans="1:47" ht="19.350000000000001" customHeight="1" thickBot="1" x14ac:dyDescent="0.2">
      <c r="A43" s="412"/>
      <c r="B43" s="416"/>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7"/>
    </row>
  </sheetData>
  <sheetProtection algorithmName="SHA-512" hashValue="HkGvXXA45OJ+UrcKXB8HrQLMcFiy2kY8CF04a1rYJ3dE3aIg9zhuh4ne1BzQoIXQ2+VQFY64AS42wttAK0m88g==" saltValue="kpow2iAwSpHm2mLDLeQjEA==" spinCount="100000" sheet="1" selectLockedCells="1"/>
  <mergeCells count="174">
    <mergeCell ref="M6:Q6"/>
    <mergeCell ref="M7:Q7"/>
    <mergeCell ref="M8:Q8"/>
    <mergeCell ref="R33:S33"/>
    <mergeCell ref="T33:U33"/>
    <mergeCell ref="B34:E35"/>
    <mergeCell ref="F34:I35"/>
    <mergeCell ref="J34:M35"/>
    <mergeCell ref="N34:Q35"/>
    <mergeCell ref="R34:U35"/>
    <mergeCell ref="S26:V28"/>
    <mergeCell ref="S23:V25"/>
    <mergeCell ref="M13:R13"/>
    <mergeCell ref="V32:AC32"/>
    <mergeCell ref="V33:AC35"/>
    <mergeCell ref="S29:V31"/>
    <mergeCell ref="W29:Z29"/>
    <mergeCell ref="AA29:AC29"/>
    <mergeCell ref="B30:G30"/>
    <mergeCell ref="M30:R30"/>
    <mergeCell ref="W30:Z30"/>
    <mergeCell ref="AA30:AC30"/>
    <mergeCell ref="B31:C31"/>
    <mergeCell ref="D31:G31"/>
    <mergeCell ref="A32:A35"/>
    <mergeCell ref="B32:E32"/>
    <mergeCell ref="F32:I32"/>
    <mergeCell ref="J32:M32"/>
    <mergeCell ref="N32:Q32"/>
    <mergeCell ref="A26:A28"/>
    <mergeCell ref="B26:C26"/>
    <mergeCell ref="D26:G26"/>
    <mergeCell ref="H26:L28"/>
    <mergeCell ref="M26:R26"/>
    <mergeCell ref="A29:A31"/>
    <mergeCell ref="B29:C29"/>
    <mergeCell ref="D29:G29"/>
    <mergeCell ref="H29:L31"/>
    <mergeCell ref="M29:R29"/>
    <mergeCell ref="R32:U32"/>
    <mergeCell ref="B33:C33"/>
    <mergeCell ref="D33:E33"/>
    <mergeCell ref="F33:G33"/>
    <mergeCell ref="H33:I33"/>
    <mergeCell ref="J33:K33"/>
    <mergeCell ref="L33:M33"/>
    <mergeCell ref="N33:O33"/>
    <mergeCell ref="P33:Q33"/>
    <mergeCell ref="W26:Z26"/>
    <mergeCell ref="AA26:AC26"/>
    <mergeCell ref="B27:G27"/>
    <mergeCell ref="M27:R27"/>
    <mergeCell ref="W27:Z27"/>
    <mergeCell ref="AA27:AC27"/>
    <mergeCell ref="B28:C28"/>
    <mergeCell ref="D28:G28"/>
    <mergeCell ref="M28:R28"/>
    <mergeCell ref="W28:Y28"/>
    <mergeCell ref="AA28:AC28"/>
    <mergeCell ref="M31:R31"/>
    <mergeCell ref="W31:Y31"/>
    <mergeCell ref="AA31:AC31"/>
    <mergeCell ref="W23:Z23"/>
    <mergeCell ref="AA23:AC23"/>
    <mergeCell ref="B24:G24"/>
    <mergeCell ref="M24:R24"/>
    <mergeCell ref="W24:Z24"/>
    <mergeCell ref="AA24:AC24"/>
    <mergeCell ref="B25:C25"/>
    <mergeCell ref="D25:G25"/>
    <mergeCell ref="M25:R25"/>
    <mergeCell ref="W25:Y25"/>
    <mergeCell ref="AA25:AC25"/>
    <mergeCell ref="W11:Z11"/>
    <mergeCell ref="W19:Y19"/>
    <mergeCell ref="AA19:AC19"/>
    <mergeCell ref="B20:C20"/>
    <mergeCell ref="D20:G20"/>
    <mergeCell ref="H20:L22"/>
    <mergeCell ref="M20:R20"/>
    <mergeCell ref="S20:V22"/>
    <mergeCell ref="W20:Z20"/>
    <mergeCell ref="AA20:AC20"/>
    <mergeCell ref="B21:G21"/>
    <mergeCell ref="M21:R21"/>
    <mergeCell ref="W21:Z21"/>
    <mergeCell ref="AA21:AC21"/>
    <mergeCell ref="B22:C22"/>
    <mergeCell ref="D22:G22"/>
    <mergeCell ref="M22:R22"/>
    <mergeCell ref="W22:Y22"/>
    <mergeCell ref="AA22:AC22"/>
    <mergeCell ref="S17:V19"/>
    <mergeCell ref="W17:Z17"/>
    <mergeCell ref="AA17:AC17"/>
    <mergeCell ref="W18:Z18"/>
    <mergeCell ref="AA18:AC18"/>
    <mergeCell ref="W13:Z13"/>
    <mergeCell ref="AA13:AC13"/>
    <mergeCell ref="B14:C14"/>
    <mergeCell ref="D14:G14"/>
    <mergeCell ref="H14:L16"/>
    <mergeCell ref="M14:R14"/>
    <mergeCell ref="S14:V16"/>
    <mergeCell ref="W14:Z14"/>
    <mergeCell ref="AA14:AC14"/>
    <mergeCell ref="B15:G15"/>
    <mergeCell ref="M15:R15"/>
    <mergeCell ref="W15:Z15"/>
    <mergeCell ref="AA15:AC15"/>
    <mergeCell ref="B16:C16"/>
    <mergeCell ref="D16:G16"/>
    <mergeCell ref="M16:R16"/>
    <mergeCell ref="W16:Y16"/>
    <mergeCell ref="AA16:AC16"/>
    <mergeCell ref="B36:AC36"/>
    <mergeCell ref="B37:AC37"/>
    <mergeCell ref="B38:AC38"/>
    <mergeCell ref="B39:AC39"/>
    <mergeCell ref="B40:AC40"/>
    <mergeCell ref="B41:AC41"/>
    <mergeCell ref="A36:A43"/>
    <mergeCell ref="B42:AC42"/>
    <mergeCell ref="B43:AC43"/>
    <mergeCell ref="A23:A25"/>
    <mergeCell ref="A20:A22"/>
    <mergeCell ref="B23:C23"/>
    <mergeCell ref="D23:G23"/>
    <mergeCell ref="H23:L25"/>
    <mergeCell ref="M23:R23"/>
    <mergeCell ref="B17:C17"/>
    <mergeCell ref="D17:G17"/>
    <mergeCell ref="H17:L19"/>
    <mergeCell ref="M17:R17"/>
    <mergeCell ref="B18:G18"/>
    <mergeCell ref="M18:R18"/>
    <mergeCell ref="D19:G19"/>
    <mergeCell ref="M19:R19"/>
    <mergeCell ref="B19:C19"/>
    <mergeCell ref="A17:A19"/>
    <mergeCell ref="A14:A16"/>
    <mergeCell ref="A10:A13"/>
    <mergeCell ref="Y5:AC5"/>
    <mergeCell ref="A6:I6"/>
    <mergeCell ref="Y6:Z6"/>
    <mergeCell ref="AA6:AC8"/>
    <mergeCell ref="A7:I7"/>
    <mergeCell ref="Y7:Z7"/>
    <mergeCell ref="A8:I8"/>
    <mergeCell ref="Y8:Z8"/>
    <mergeCell ref="U6:X6"/>
    <mergeCell ref="U7:X7"/>
    <mergeCell ref="U8:X8"/>
    <mergeCell ref="B10:G10"/>
    <mergeCell ref="H10:L13"/>
    <mergeCell ref="M10:R10"/>
    <mergeCell ref="S10:Z10"/>
    <mergeCell ref="AA10:AC10"/>
    <mergeCell ref="B11:G13"/>
    <mergeCell ref="M11:R12"/>
    <mergeCell ref="S11:V13"/>
    <mergeCell ref="AA11:AC11"/>
    <mergeCell ref="W12:Z12"/>
    <mergeCell ref="AA12:AC12"/>
    <mergeCell ref="A4:B4"/>
    <mergeCell ref="W1:Y1"/>
    <mergeCell ref="Z1:AC1"/>
    <mergeCell ref="A3:B3"/>
    <mergeCell ref="O3:R3"/>
    <mergeCell ref="O4:P4"/>
    <mergeCell ref="Q4:AC4"/>
    <mergeCell ref="C4:N4"/>
    <mergeCell ref="C3:N3"/>
    <mergeCell ref="S3:AC3"/>
  </mergeCells>
  <phoneticPr fontId="3"/>
  <conditionalFormatting sqref="A7:I8">
    <cfRule type="expression" dxfId="113" priority="134">
      <formula>AE7=0</formula>
    </cfRule>
  </conditionalFormatting>
  <conditionalFormatting sqref="B17:G17">
    <cfRule type="expression" dxfId="112" priority="132">
      <formula>B17=$AO$17</formula>
    </cfRule>
  </conditionalFormatting>
  <conditionalFormatting sqref="B20:G20">
    <cfRule type="expression" dxfId="111" priority="130">
      <formula>B20=$AO$17</formula>
    </cfRule>
  </conditionalFormatting>
  <conditionalFormatting sqref="B23:G23">
    <cfRule type="expression" dxfId="110" priority="128">
      <formula>B23=$AO$17</formula>
    </cfRule>
  </conditionalFormatting>
  <conditionalFormatting sqref="B26:G26">
    <cfRule type="expression" dxfId="109" priority="126">
      <formula>B26=$AO$17</formula>
    </cfRule>
  </conditionalFormatting>
  <conditionalFormatting sqref="B29:G29">
    <cfRule type="expression" dxfId="108" priority="124">
      <formula>B29=$AO$17</formula>
    </cfRule>
  </conditionalFormatting>
  <conditionalFormatting sqref="C3:N4">
    <cfRule type="expression" dxfId="107" priority="3">
      <formula>C3=""</formula>
    </cfRule>
  </conditionalFormatting>
  <conditionalFormatting sqref="H17:K31 L29:L30">
    <cfRule type="expression" dxfId="106" priority="27">
      <formula>AE17=1</formula>
    </cfRule>
  </conditionalFormatting>
  <conditionalFormatting sqref="H17:L31">
    <cfRule type="expression" dxfId="105" priority="15">
      <formula>AF17=1</formula>
    </cfRule>
  </conditionalFormatting>
  <conditionalFormatting sqref="L17:L18">
    <cfRule type="expression" dxfId="104" priority="123">
      <formula>AI17=1</formula>
    </cfRule>
  </conditionalFormatting>
  <conditionalFormatting sqref="L20:L21">
    <cfRule type="expression" dxfId="103" priority="99">
      <formula>AI20=1</formula>
    </cfRule>
  </conditionalFormatting>
  <conditionalFormatting sqref="L23:L24">
    <cfRule type="expression" dxfId="102" priority="75">
      <formula>AI23=1</formula>
    </cfRule>
  </conditionalFormatting>
  <conditionalFormatting sqref="L26:L27">
    <cfRule type="expression" dxfId="101" priority="51">
      <formula>AI26=1</formula>
    </cfRule>
  </conditionalFormatting>
  <conditionalFormatting sqref="M6:Q6">
    <cfRule type="expression" dxfId="100" priority="145">
      <formula>M6=""</formula>
    </cfRule>
  </conditionalFormatting>
  <conditionalFormatting sqref="M7:Q8">
    <cfRule type="expression" dxfId="99" priority="138">
      <formula>AF7=1</formula>
    </cfRule>
    <cfRule type="expression" dxfId="98" priority="139">
      <formula>AE7=1</formula>
    </cfRule>
  </conditionalFormatting>
  <conditionalFormatting sqref="M17:R17">
    <cfRule type="expression" dxfId="97" priority="122">
      <formula>+AE17=1</formula>
    </cfRule>
  </conditionalFormatting>
  <conditionalFormatting sqref="M17:R31">
    <cfRule type="expression" dxfId="96" priority="12">
      <formula>AG17=1</formula>
    </cfRule>
  </conditionalFormatting>
  <conditionalFormatting sqref="M18:R18">
    <cfRule type="expression" dxfId="95" priority="121">
      <formula>+AE17=1</formula>
    </cfRule>
  </conditionalFormatting>
  <conditionalFormatting sqref="M19:R19">
    <cfRule type="expression" dxfId="94" priority="120">
      <formula>+AE17=1</formula>
    </cfRule>
  </conditionalFormatting>
  <conditionalFormatting sqref="M20:R20">
    <cfRule type="expression" dxfId="93" priority="98">
      <formula>+AE20=1</formula>
    </cfRule>
  </conditionalFormatting>
  <conditionalFormatting sqref="M21:R21">
    <cfRule type="expression" dxfId="92" priority="97">
      <formula>+AE20=1</formula>
    </cfRule>
  </conditionalFormatting>
  <conditionalFormatting sqref="M22:R22">
    <cfRule type="expression" dxfId="91" priority="96">
      <formula>+AE20=1</formula>
    </cfRule>
  </conditionalFormatting>
  <conditionalFormatting sqref="M23:R23">
    <cfRule type="expression" dxfId="90" priority="74">
      <formula>+AE23=1</formula>
    </cfRule>
  </conditionalFormatting>
  <conditionalFormatting sqref="M24:R24">
    <cfRule type="expression" dxfId="89" priority="73">
      <formula>+AE23=1</formula>
    </cfRule>
  </conditionalFormatting>
  <conditionalFormatting sqref="M25:R25">
    <cfRule type="expression" dxfId="88" priority="72">
      <formula>+AE23=1</formula>
    </cfRule>
  </conditionalFormatting>
  <conditionalFormatting sqref="M26:R26">
    <cfRule type="expression" dxfId="87" priority="50">
      <formula>+AE26=1</formula>
    </cfRule>
  </conditionalFormatting>
  <conditionalFormatting sqref="M27:R27">
    <cfRule type="expression" dxfId="86" priority="49">
      <formula>+AE26=1</formula>
    </cfRule>
  </conditionalFormatting>
  <conditionalFormatting sqref="M28:R28">
    <cfRule type="expression" dxfId="85" priority="48">
      <formula>+AE26=1</formula>
    </cfRule>
  </conditionalFormatting>
  <conditionalFormatting sqref="M29:R29">
    <cfRule type="expression" dxfId="84" priority="26">
      <formula>+AE29=1</formula>
    </cfRule>
  </conditionalFormatting>
  <conditionalFormatting sqref="M30:R30">
    <cfRule type="expression" dxfId="83" priority="25">
      <formula>+AE29=1</formula>
    </cfRule>
  </conditionalFormatting>
  <conditionalFormatting sqref="M31:R31">
    <cfRule type="expression" dxfId="82" priority="24">
      <formula>+AE29=1</formula>
    </cfRule>
  </conditionalFormatting>
  <conditionalFormatting sqref="Q4:AC4">
    <cfRule type="expression" dxfId="81" priority="1">
      <formula>Q4=""</formula>
    </cfRule>
  </conditionalFormatting>
  <conditionalFormatting sqref="S17:V31">
    <cfRule type="expression" dxfId="80" priority="11">
      <formula>AH17=1</formula>
    </cfRule>
    <cfRule type="expression" dxfId="79" priority="23">
      <formula>+AE17=1</formula>
    </cfRule>
  </conditionalFormatting>
  <conditionalFormatting sqref="S3:AC3">
    <cfRule type="expression" dxfId="78" priority="2">
      <formula>S3=AE3</formula>
    </cfRule>
  </conditionalFormatting>
  <conditionalFormatting sqref="U6:X8">
    <cfRule type="expression" dxfId="77" priority="137">
      <formula>U6=$AG$6</formula>
    </cfRule>
  </conditionalFormatting>
  <conditionalFormatting sqref="U7:X8">
    <cfRule type="expression" dxfId="76" priority="136">
      <formula>AE7=0</formula>
    </cfRule>
  </conditionalFormatting>
  <conditionalFormatting sqref="W19:Y19">
    <cfRule type="expression" dxfId="75" priority="104">
      <formula>AI19=1</formula>
    </cfRule>
    <cfRule type="expression" dxfId="74" priority="116">
      <formula>+AE17=1</formula>
    </cfRule>
  </conditionalFormatting>
  <conditionalFormatting sqref="W22:Y22">
    <cfRule type="expression" dxfId="73" priority="80">
      <formula>AI22=1</formula>
    </cfRule>
    <cfRule type="expression" dxfId="72" priority="92">
      <formula>+AE20=1</formula>
    </cfRule>
  </conditionalFormatting>
  <conditionalFormatting sqref="W25:Y25">
    <cfRule type="expression" dxfId="71" priority="56">
      <formula>AI25=1</formula>
    </cfRule>
    <cfRule type="expression" dxfId="70" priority="68">
      <formula>+AE23=1</formula>
    </cfRule>
  </conditionalFormatting>
  <conditionalFormatting sqref="W28:Y28">
    <cfRule type="expression" dxfId="69" priority="32">
      <formula>AI28=1</formula>
    </cfRule>
    <cfRule type="expression" dxfId="68" priority="44">
      <formula>+AE26=1</formula>
    </cfRule>
  </conditionalFormatting>
  <conditionalFormatting sqref="W31:Y31">
    <cfRule type="expression" dxfId="67" priority="8">
      <formula>AI31=1</formula>
    </cfRule>
    <cfRule type="expression" dxfId="66" priority="20">
      <formula>+AE29=1</formula>
    </cfRule>
  </conditionalFormatting>
  <conditionalFormatting sqref="W17:Z17">
    <cfRule type="expression" dxfId="65" priority="118">
      <formula>+AE17=1</formula>
    </cfRule>
  </conditionalFormatting>
  <conditionalFormatting sqref="W17:Z18">
    <cfRule type="expression" dxfId="64" priority="105">
      <formula>AI17=1</formula>
    </cfRule>
  </conditionalFormatting>
  <conditionalFormatting sqref="W18:Z18">
    <cfRule type="expression" dxfId="63" priority="117">
      <formula>+AE17=1</formula>
    </cfRule>
  </conditionalFormatting>
  <conditionalFormatting sqref="W20:Z20">
    <cfRule type="expression" dxfId="62" priority="94">
      <formula>+AE20=1</formula>
    </cfRule>
  </conditionalFormatting>
  <conditionalFormatting sqref="W20:Z21">
    <cfRule type="expression" dxfId="61" priority="81">
      <formula>AI20=1</formula>
    </cfRule>
  </conditionalFormatting>
  <conditionalFormatting sqref="W21:Z21">
    <cfRule type="expression" dxfId="60" priority="93">
      <formula>+AE20=1</formula>
    </cfRule>
  </conditionalFormatting>
  <conditionalFormatting sqref="W23:Z23">
    <cfRule type="expression" dxfId="59" priority="70">
      <formula>+AE23=1</formula>
    </cfRule>
  </conditionalFormatting>
  <conditionalFormatting sqref="W23:Z24">
    <cfRule type="expression" dxfId="58" priority="57">
      <formula>AI23=1</formula>
    </cfRule>
  </conditionalFormatting>
  <conditionalFormatting sqref="W24:Z24">
    <cfRule type="expression" dxfId="57" priority="69">
      <formula>+AE23=1</formula>
    </cfRule>
  </conditionalFormatting>
  <conditionalFormatting sqref="W26:Z26">
    <cfRule type="expression" dxfId="56" priority="46">
      <formula>+AE26=1</formula>
    </cfRule>
  </conditionalFormatting>
  <conditionalFormatting sqref="W26:Z27">
    <cfRule type="expression" dxfId="55" priority="33">
      <formula>AI26=1</formula>
    </cfRule>
  </conditionalFormatting>
  <conditionalFormatting sqref="W27:Z27">
    <cfRule type="expression" dxfId="54" priority="45">
      <formula>+AE26=1</formula>
    </cfRule>
  </conditionalFormatting>
  <conditionalFormatting sqref="W29:Z29">
    <cfRule type="expression" dxfId="53" priority="22">
      <formula>+AE29=1</formula>
    </cfRule>
  </conditionalFormatting>
  <conditionalFormatting sqref="W29:Z30">
    <cfRule type="expression" dxfId="52" priority="9">
      <formula>AI29=1</formula>
    </cfRule>
  </conditionalFormatting>
  <conditionalFormatting sqref="W30:Z30">
    <cfRule type="expression" dxfId="51" priority="21">
      <formula>+AE29=1</formula>
    </cfRule>
  </conditionalFormatting>
  <conditionalFormatting sqref="Z19">
    <cfRule type="expression" dxfId="50" priority="103">
      <formula>AI19=1</formula>
    </cfRule>
    <cfRule type="expression" dxfId="49" priority="115">
      <formula>+AE17=1</formula>
    </cfRule>
  </conditionalFormatting>
  <conditionalFormatting sqref="Z22">
    <cfRule type="expression" dxfId="48" priority="79">
      <formula>AI22=1</formula>
    </cfRule>
    <cfRule type="expression" dxfId="47" priority="91">
      <formula>+AE20=1</formula>
    </cfRule>
  </conditionalFormatting>
  <conditionalFormatting sqref="Z25">
    <cfRule type="expression" dxfId="46" priority="55">
      <formula>AI25=1</formula>
    </cfRule>
    <cfRule type="expression" dxfId="45" priority="67">
      <formula>+AE23=1</formula>
    </cfRule>
  </conditionalFormatting>
  <conditionalFormatting sqref="Z28">
    <cfRule type="expression" dxfId="44" priority="31">
      <formula>AI28=1</formula>
    </cfRule>
    <cfRule type="expression" dxfId="43" priority="43">
      <formula>+AE26=1</formula>
    </cfRule>
  </conditionalFormatting>
  <conditionalFormatting sqref="Z31">
    <cfRule type="expression" dxfId="42" priority="7">
      <formula>AI31=1</formula>
    </cfRule>
    <cfRule type="expression" dxfId="41" priority="19">
      <formula>+AE29=1</formula>
    </cfRule>
  </conditionalFormatting>
  <conditionalFormatting sqref="AA17:AC17">
    <cfRule type="expression" dxfId="40" priority="114">
      <formula>+AE17=1</formula>
    </cfRule>
  </conditionalFormatting>
  <conditionalFormatting sqref="AA17:AC18">
    <cfRule type="expression" dxfId="39" priority="101">
      <formula>AJ17=1</formula>
    </cfRule>
  </conditionalFormatting>
  <conditionalFormatting sqref="AA18:AC18">
    <cfRule type="expression" dxfId="38" priority="113">
      <formula>+AE17=1</formula>
    </cfRule>
  </conditionalFormatting>
  <conditionalFormatting sqref="AA19:AC19">
    <cfRule type="expression" dxfId="37" priority="100">
      <formula>AJ19=1</formula>
    </cfRule>
    <cfRule type="expression" dxfId="36" priority="112">
      <formula>+AE17=1</formula>
    </cfRule>
  </conditionalFormatting>
  <conditionalFormatting sqref="AA20:AC20">
    <cfRule type="expression" dxfId="35" priority="90">
      <formula>+AE20=1</formula>
    </cfRule>
  </conditionalFormatting>
  <conditionalFormatting sqref="AA20:AC21">
    <cfRule type="expression" dxfId="34" priority="77">
      <formula>AJ20=1</formula>
    </cfRule>
  </conditionalFormatting>
  <conditionalFormatting sqref="AA21:AC21">
    <cfRule type="expression" dxfId="33" priority="89">
      <formula>+AE20=1</formula>
    </cfRule>
  </conditionalFormatting>
  <conditionalFormatting sqref="AA22:AC22">
    <cfRule type="expression" dxfId="32" priority="76">
      <formula>AJ22=1</formula>
    </cfRule>
    <cfRule type="expression" dxfId="31" priority="88">
      <formula>+AE20=1</formula>
    </cfRule>
  </conditionalFormatting>
  <conditionalFormatting sqref="AA23:AC23">
    <cfRule type="expression" dxfId="30" priority="66">
      <formula>+AE23=1</formula>
    </cfRule>
  </conditionalFormatting>
  <conditionalFormatting sqref="AA23:AC24">
    <cfRule type="expression" dxfId="29" priority="53">
      <formula>AJ23=1</formula>
    </cfRule>
  </conditionalFormatting>
  <conditionalFormatting sqref="AA24:AC24">
    <cfRule type="expression" dxfId="28" priority="65">
      <formula>+AE23=1</formula>
    </cfRule>
  </conditionalFormatting>
  <conditionalFormatting sqref="AA25:AC25">
    <cfRule type="expression" dxfId="27" priority="52">
      <formula>AJ25=1</formula>
    </cfRule>
    <cfRule type="expression" dxfId="26" priority="64">
      <formula>+AE23=1</formula>
    </cfRule>
  </conditionalFormatting>
  <conditionalFormatting sqref="AA26:AC26">
    <cfRule type="expression" dxfId="25" priority="42">
      <formula>+AE26=1</formula>
    </cfRule>
  </conditionalFormatting>
  <conditionalFormatting sqref="AA26:AC27">
    <cfRule type="expression" dxfId="24" priority="29">
      <formula>AJ26=1</formula>
    </cfRule>
  </conditionalFormatting>
  <conditionalFormatting sqref="AA27:AC27">
    <cfRule type="expression" dxfId="23" priority="41">
      <formula>+AE26=1</formula>
    </cfRule>
  </conditionalFormatting>
  <conditionalFormatting sqref="AA28:AC28">
    <cfRule type="expression" dxfId="22" priority="28">
      <formula>AJ28=1</formula>
    </cfRule>
    <cfRule type="expression" dxfId="21" priority="40">
      <formula>+AE26=1</formula>
    </cfRule>
  </conditionalFormatting>
  <conditionalFormatting sqref="AA29:AC29">
    <cfRule type="expression" dxfId="20" priority="18">
      <formula>+AE29=1</formula>
    </cfRule>
  </conditionalFormatting>
  <conditionalFormatting sqref="AA29:AC30">
    <cfRule type="expression" dxfId="19" priority="5">
      <formula>AJ29=1</formula>
    </cfRule>
  </conditionalFormatting>
  <conditionalFormatting sqref="AA30:AC30">
    <cfRule type="expression" dxfId="18" priority="17">
      <formula>+AE29=1</formula>
    </cfRule>
  </conditionalFormatting>
  <conditionalFormatting sqref="AA31:AC31">
    <cfRule type="expression" dxfId="17" priority="4">
      <formula>AJ31=1</formula>
    </cfRule>
    <cfRule type="expression" dxfId="16" priority="16">
      <formula>+AE29=1</formula>
    </cfRule>
  </conditionalFormatting>
  <dataValidations count="4">
    <dataValidation type="list" allowBlank="1" showInputMessage="1" showErrorMessage="1" sqref="A7" xr:uid="{D782A9E2-7C6E-4B5F-A9B4-92EB1BF129F8}">
      <formula1>$AQ$6:$AQ$7</formula1>
    </dataValidation>
    <dataValidation type="list" allowBlank="1" showInputMessage="1" showErrorMessage="1" sqref="A8" xr:uid="{3009CFB1-B9B6-42C7-BA54-E9A0B0F16CBF}">
      <formula1>$AS$6:$AS$7</formula1>
    </dataValidation>
    <dataValidation type="list" allowBlank="1" showInputMessage="1" showErrorMessage="1" sqref="D17:G17 D14:G14 D20:G20 D26:G26 D23:G23 D29:G29" xr:uid="{826A7F98-D285-4637-BAC7-301B9F948DD2}">
      <formula1>$AQ$15:$AQ$18</formula1>
    </dataValidation>
    <dataValidation type="list" allowBlank="1" showInputMessage="1" showErrorMessage="1" sqref="B17:C17 B14:C14 B20:C20 B26:C26 B23:C23 B29:C29" xr:uid="{F640A699-E156-4702-9EF1-8DD1BDDAFF28}">
      <formula1>$AO$15:$AO$17</formula1>
    </dataValidation>
  </dataValidations>
  <printOptions horizontalCentered="1"/>
  <pageMargins left="0.78740157480314965" right="0.39370078740157483" top="0.59055118110236227" bottom="0.59055118110236227" header="0.59055118110236227" footer="0.39370078740157483"/>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1E13E-5C03-4D4B-8A0C-7E3B447335F6}">
  <sheetPr>
    <pageSetUpPr fitToPage="1"/>
  </sheetPr>
  <dimension ref="A1:Q44"/>
  <sheetViews>
    <sheetView view="pageBreakPreview" zoomScaleNormal="100" zoomScaleSheetLayoutView="100" workbookViewId="0">
      <selection activeCell="H18" sqref="H18:M18"/>
    </sheetView>
  </sheetViews>
  <sheetFormatPr defaultColWidth="9" defaultRowHeight="20.100000000000001" customHeight="1" x14ac:dyDescent="0.15"/>
  <cols>
    <col min="1" max="1" width="2.125" style="66" customWidth="1"/>
    <col min="2" max="13" width="7.5" style="66" customWidth="1"/>
    <col min="14" max="14" width="13" style="66" customWidth="1"/>
    <col min="15" max="20" width="0" style="66" hidden="1" customWidth="1"/>
    <col min="21" max="16384" width="9" style="66"/>
  </cols>
  <sheetData>
    <row r="1" spans="1:17" ht="18.600000000000001" customHeight="1" x14ac:dyDescent="0.15">
      <c r="A1" s="66" t="s">
        <v>230</v>
      </c>
    </row>
    <row r="2" spans="1:17" ht="18.600000000000001" customHeight="1" x14ac:dyDescent="0.15"/>
    <row r="3" spans="1:17" ht="18.600000000000001" customHeight="1" x14ac:dyDescent="0.15">
      <c r="B3" s="600" t="s">
        <v>75</v>
      </c>
      <c r="C3" s="600"/>
      <c r="D3" s="600"/>
      <c r="E3" s="600"/>
      <c r="F3" s="600"/>
      <c r="G3" s="600"/>
      <c r="H3" s="600"/>
      <c r="I3" s="600"/>
      <c r="J3" s="600"/>
      <c r="K3" s="600"/>
      <c r="L3" s="600"/>
      <c r="M3" s="600"/>
    </row>
    <row r="4" spans="1:17" ht="18.600000000000001" customHeight="1" x14ac:dyDescent="0.15"/>
    <row r="5" spans="1:17" ht="18.600000000000001" customHeight="1" x14ac:dyDescent="0.15">
      <c r="K5" s="606" t="s">
        <v>136</v>
      </c>
      <c r="L5" s="606"/>
      <c r="M5" s="606"/>
      <c r="O5" s="599" t="s">
        <v>136</v>
      </c>
      <c r="P5" s="599"/>
      <c r="Q5" s="599"/>
    </row>
    <row r="6" spans="1:17" ht="18.600000000000001" customHeight="1" x14ac:dyDescent="0.15"/>
    <row r="7" spans="1:17" ht="18.600000000000001" customHeight="1" x14ac:dyDescent="0.15">
      <c r="B7" s="603" t="s">
        <v>242</v>
      </c>
      <c r="C7" s="603"/>
      <c r="D7" s="603"/>
      <c r="E7" s="603"/>
    </row>
    <row r="8" spans="1:17" ht="18.600000000000001" customHeight="1" x14ac:dyDescent="0.15">
      <c r="B8" s="67"/>
      <c r="C8" s="67"/>
      <c r="D8" s="67"/>
      <c r="E8" s="67"/>
    </row>
    <row r="9" spans="1:17" ht="18.600000000000001" customHeight="1" x14ac:dyDescent="0.15"/>
    <row r="10" spans="1:17" ht="18.600000000000001" customHeight="1" x14ac:dyDescent="0.15">
      <c r="B10" s="602" t="s">
        <v>217</v>
      </c>
      <c r="C10" s="602"/>
      <c r="D10" s="602"/>
      <c r="E10" s="602"/>
      <c r="F10" s="602"/>
      <c r="G10" s="602"/>
      <c r="H10" s="602"/>
      <c r="I10" s="602"/>
      <c r="J10" s="602"/>
      <c r="K10" s="602"/>
      <c r="L10" s="602"/>
      <c r="M10" s="602"/>
    </row>
    <row r="11" spans="1:17" ht="18.600000000000001" customHeight="1" x14ac:dyDescent="0.15">
      <c r="B11" s="602"/>
      <c r="C11" s="602"/>
      <c r="D11" s="602"/>
      <c r="E11" s="602"/>
      <c r="F11" s="602"/>
      <c r="G11" s="602"/>
      <c r="H11" s="602"/>
      <c r="I11" s="602"/>
      <c r="J11" s="602"/>
      <c r="K11" s="602"/>
      <c r="L11" s="602"/>
      <c r="M11" s="602"/>
    </row>
    <row r="12" spans="1:17" ht="18.600000000000001" customHeight="1" x14ac:dyDescent="0.15">
      <c r="B12" s="602"/>
      <c r="C12" s="602"/>
      <c r="D12" s="602"/>
      <c r="E12" s="602"/>
      <c r="F12" s="602"/>
      <c r="G12" s="602"/>
      <c r="H12" s="602"/>
      <c r="I12" s="602"/>
      <c r="J12" s="602"/>
      <c r="K12" s="602"/>
      <c r="L12" s="602"/>
      <c r="M12" s="602"/>
    </row>
    <row r="13" spans="1:17" ht="18.600000000000001" customHeight="1" x14ac:dyDescent="0.15">
      <c r="B13" s="602"/>
      <c r="C13" s="602"/>
      <c r="D13" s="602"/>
      <c r="E13" s="602"/>
      <c r="F13" s="602"/>
      <c r="G13" s="602"/>
      <c r="H13" s="602"/>
      <c r="I13" s="602"/>
      <c r="J13" s="602"/>
      <c r="K13" s="602"/>
      <c r="L13" s="602"/>
      <c r="M13" s="602"/>
    </row>
    <row r="14" spans="1:17" ht="18.600000000000001" customHeight="1" x14ac:dyDescent="0.15">
      <c r="B14" s="68"/>
      <c r="C14" s="68"/>
      <c r="D14" s="68"/>
      <c r="E14" s="68"/>
      <c r="F14" s="68"/>
      <c r="G14" s="68"/>
      <c r="H14" s="68"/>
      <c r="I14" s="68"/>
      <c r="J14" s="68"/>
      <c r="K14" s="68"/>
      <c r="L14" s="68"/>
    </row>
    <row r="15" spans="1:17" ht="18.600000000000001" customHeight="1" x14ac:dyDescent="0.15">
      <c r="F15" s="604"/>
      <c r="G15" s="604"/>
      <c r="I15" s="601"/>
      <c r="J15" s="601"/>
      <c r="K15" s="601"/>
      <c r="L15" s="601"/>
      <c r="M15" s="601"/>
    </row>
    <row r="16" spans="1:17" ht="18.600000000000001" customHeight="1" x14ac:dyDescent="0.15">
      <c r="E16" s="70" t="s">
        <v>24</v>
      </c>
      <c r="F16" s="66" t="s">
        <v>25</v>
      </c>
      <c r="G16" s="69"/>
      <c r="H16" s="605"/>
      <c r="I16" s="605"/>
      <c r="J16" s="605"/>
      <c r="K16" s="605"/>
      <c r="L16" s="605"/>
      <c r="M16" s="605"/>
    </row>
    <row r="17" spans="5:13" ht="18.600000000000001" customHeight="1" x14ac:dyDescent="0.15">
      <c r="F17" s="66" t="s">
        <v>42</v>
      </c>
      <c r="H17" s="605"/>
      <c r="I17" s="605"/>
      <c r="J17" s="605"/>
      <c r="K17" s="605"/>
      <c r="L17" s="605"/>
      <c r="M17" s="605"/>
    </row>
    <row r="18" spans="5:13" ht="18.600000000000001" customHeight="1" x14ac:dyDescent="0.15">
      <c r="F18" s="66" t="s">
        <v>43</v>
      </c>
      <c r="H18" s="605"/>
      <c r="I18" s="605"/>
      <c r="J18" s="605"/>
      <c r="K18" s="605"/>
      <c r="L18" s="605"/>
      <c r="M18" s="605"/>
    </row>
    <row r="19" spans="5:13" ht="18.600000000000001" customHeight="1" x14ac:dyDescent="0.15">
      <c r="F19" s="66" t="s">
        <v>26</v>
      </c>
      <c r="H19" s="605"/>
      <c r="I19" s="605"/>
      <c r="J19" s="605"/>
      <c r="K19" s="605"/>
      <c r="L19" s="605"/>
      <c r="M19" s="605"/>
    </row>
    <row r="20" spans="5:13" ht="18.600000000000001" customHeight="1" x14ac:dyDescent="0.15">
      <c r="E20" s="72"/>
      <c r="I20" s="601"/>
      <c r="J20" s="601"/>
      <c r="K20" s="601"/>
      <c r="L20" s="601"/>
      <c r="M20" s="601"/>
    </row>
    <row r="21" spans="5:13" ht="18.600000000000001" customHeight="1" x14ac:dyDescent="0.15"/>
    <row r="22" spans="5:13" ht="18.600000000000001" customHeight="1" x14ac:dyDescent="0.15"/>
    <row r="23" spans="5:13" ht="18.600000000000001" customHeight="1" x14ac:dyDescent="0.15"/>
    <row r="24" spans="5:13" ht="18.600000000000001" customHeight="1" x14ac:dyDescent="0.15"/>
    <row r="25" spans="5:13" ht="18.600000000000001" customHeight="1" x14ac:dyDescent="0.15"/>
    <row r="26" spans="5:13" ht="18.600000000000001" customHeight="1" x14ac:dyDescent="0.15"/>
    <row r="27" spans="5:13" ht="18.600000000000001" customHeight="1" x14ac:dyDescent="0.15"/>
    <row r="28" spans="5:13" ht="18.600000000000001" customHeight="1" x14ac:dyDescent="0.15"/>
    <row r="29" spans="5:13" ht="18.600000000000001" customHeight="1" x14ac:dyDescent="0.15"/>
    <row r="30" spans="5:13" ht="18.600000000000001" customHeight="1" x14ac:dyDescent="0.15"/>
    <row r="31" spans="5:13" ht="18.600000000000001" customHeight="1" x14ac:dyDescent="0.15"/>
    <row r="32" spans="5:13" ht="18.600000000000001" customHeight="1" x14ac:dyDescent="0.15"/>
    <row r="33" spans="2:13" ht="18.600000000000001" customHeight="1" x14ac:dyDescent="0.15"/>
    <row r="34" spans="2:13" ht="18.600000000000001" customHeight="1" x14ac:dyDescent="0.15"/>
    <row r="35" spans="2:13" ht="18.600000000000001" customHeight="1" x14ac:dyDescent="0.15"/>
    <row r="36" spans="2:13" ht="18.600000000000001" customHeight="1" x14ac:dyDescent="0.15"/>
    <row r="37" spans="2:13" ht="18.600000000000001" customHeight="1" x14ac:dyDescent="0.15"/>
    <row r="38" spans="2:13" ht="18.600000000000001" customHeight="1" x14ac:dyDescent="0.15">
      <c r="M38" s="73"/>
    </row>
    <row r="39" spans="2:13" ht="18.600000000000001" customHeight="1" x14ac:dyDescent="0.15"/>
    <row r="40" spans="2:13" ht="18.600000000000001" customHeight="1" x14ac:dyDescent="0.15">
      <c r="C40" s="602"/>
      <c r="D40" s="602"/>
      <c r="E40" s="602"/>
      <c r="F40" s="602"/>
      <c r="G40" s="602"/>
      <c r="H40" s="602"/>
      <c r="I40" s="602"/>
      <c r="J40" s="602"/>
      <c r="K40" s="602"/>
      <c r="L40" s="602"/>
    </row>
    <row r="41" spans="2:13" ht="18.600000000000001" customHeight="1" x14ac:dyDescent="0.15">
      <c r="M41" s="73"/>
    </row>
    <row r="42" spans="2:13" ht="18.600000000000001" customHeight="1" x14ac:dyDescent="0.15">
      <c r="B42" s="602"/>
      <c r="C42" s="602"/>
      <c r="D42" s="602"/>
      <c r="E42" s="602"/>
      <c r="F42" s="602"/>
      <c r="G42" s="602"/>
      <c r="H42" s="602"/>
      <c r="I42" s="602"/>
      <c r="J42" s="602"/>
      <c r="K42" s="602"/>
      <c r="L42" s="602"/>
    </row>
    <row r="44" spans="2:13" ht="20.100000000000001" customHeight="1" x14ac:dyDescent="0.15">
      <c r="F44" s="71"/>
    </row>
  </sheetData>
  <sheetProtection algorithmName="SHA-512" hashValue="xC/t04TMpabPP/9MIMVgFc5qxJsqrJEkZ/weij9cDTxYkt5eCoPZ9Cb0HGOJKWqzad3kYvx/N2Kh78B8P0W7jA==" saltValue="fJGaLB7YFzOuGnL36ImzoA==" spinCount="100000" sheet="1" scenarios="1" selectLockedCells="1"/>
  <mergeCells count="14">
    <mergeCell ref="O5:Q5"/>
    <mergeCell ref="B3:M3"/>
    <mergeCell ref="I20:M20"/>
    <mergeCell ref="C40:L40"/>
    <mergeCell ref="B42:L42"/>
    <mergeCell ref="B7:E7"/>
    <mergeCell ref="F15:G15"/>
    <mergeCell ref="I15:M15"/>
    <mergeCell ref="H16:M16"/>
    <mergeCell ref="H17:M17"/>
    <mergeCell ref="H18:M18"/>
    <mergeCell ref="H19:M19"/>
    <mergeCell ref="K5:M5"/>
    <mergeCell ref="B10:M13"/>
  </mergeCells>
  <phoneticPr fontId="3"/>
  <conditionalFormatting sqref="H16:M19">
    <cfRule type="expression" dxfId="15" priority="1">
      <formula>H16=""</formula>
    </cfRule>
  </conditionalFormatting>
  <conditionalFormatting sqref="K5:M5">
    <cfRule type="expression" dxfId="14" priority="6">
      <formula>$K$5=$O$5</formula>
    </cfRule>
  </conditionalFormatting>
  <printOptions horizontalCentered="1"/>
  <pageMargins left="0.78740157480314965" right="0.39370078740157483" top="0.59055118110236227" bottom="0.59055118110236227" header="0.59055118110236227" footer="0.3937007874015748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B1:R56"/>
  <sheetViews>
    <sheetView view="pageBreakPreview" topLeftCell="A8" zoomScaleNormal="100" zoomScaleSheetLayoutView="100" workbookViewId="0">
      <selection activeCell="H18" sqref="H18:M18"/>
    </sheetView>
  </sheetViews>
  <sheetFormatPr defaultColWidth="9" defaultRowHeight="15" customHeight="1" x14ac:dyDescent="0.15"/>
  <cols>
    <col min="1" max="1" width="1" style="2" customWidth="1"/>
    <col min="2" max="13" width="7.5" style="2" customWidth="1"/>
    <col min="14" max="14" width="9" style="2"/>
    <col min="15" max="18" width="9" style="2" hidden="1" customWidth="1"/>
    <col min="19" max="19" width="9" style="2" customWidth="1"/>
    <col min="20" max="16384" width="9" style="2"/>
  </cols>
  <sheetData>
    <row r="1" spans="2:17" ht="18.95" customHeight="1" x14ac:dyDescent="0.15"/>
    <row r="2" spans="2:17" ht="18.95" customHeight="1" x14ac:dyDescent="0.15">
      <c r="M2" s="102"/>
    </row>
    <row r="3" spans="2:17" ht="18.95" customHeight="1" x14ac:dyDescent="0.15">
      <c r="B3" s="608" t="s">
        <v>91</v>
      </c>
      <c r="C3" s="608"/>
      <c r="D3" s="608"/>
      <c r="E3" s="608"/>
      <c r="F3" s="608"/>
      <c r="G3" s="608"/>
      <c r="H3" s="608"/>
      <c r="I3" s="608"/>
      <c r="J3" s="608"/>
      <c r="K3" s="608"/>
      <c r="L3" s="608"/>
      <c r="M3" s="608"/>
    </row>
    <row r="4" spans="2:17" ht="18.95" customHeight="1" x14ac:dyDescent="0.15">
      <c r="J4" s="103"/>
      <c r="K4" s="8"/>
      <c r="L4" s="8"/>
      <c r="M4" s="8"/>
    </row>
    <row r="5" spans="2:17" ht="18.95" customHeight="1" x14ac:dyDescent="0.15">
      <c r="K5" s="606" t="s">
        <v>136</v>
      </c>
      <c r="L5" s="606"/>
      <c r="M5" s="606"/>
      <c r="O5" s="607" t="s">
        <v>136</v>
      </c>
      <c r="P5" s="607"/>
      <c r="Q5" s="607"/>
    </row>
    <row r="6" spans="2:17" ht="18.95" customHeight="1" x14ac:dyDescent="0.15">
      <c r="B6" s="143" t="s">
        <v>242</v>
      </c>
      <c r="C6" s="143"/>
      <c r="D6" s="143"/>
      <c r="E6" s="143"/>
      <c r="F6" s="10"/>
      <c r="G6" s="10"/>
    </row>
    <row r="7" spans="2:17" ht="18.95" customHeight="1" x14ac:dyDescent="0.15">
      <c r="B7" s="10"/>
      <c r="C7" s="10"/>
      <c r="D7" s="10"/>
      <c r="E7" s="10"/>
      <c r="F7" s="10"/>
      <c r="G7" s="10"/>
    </row>
    <row r="8" spans="2:17" ht="18.95" customHeight="1" x14ac:dyDescent="0.15"/>
    <row r="9" spans="2:17" ht="18.95" customHeight="1" x14ac:dyDescent="0.15">
      <c r="B9" s="609" t="s">
        <v>243</v>
      </c>
      <c r="C9" s="609"/>
      <c r="D9" s="609"/>
      <c r="E9" s="609"/>
      <c r="F9" s="609"/>
      <c r="G9" s="609"/>
      <c r="H9" s="609"/>
      <c r="I9" s="609"/>
      <c r="J9" s="609"/>
      <c r="K9" s="609"/>
      <c r="L9" s="609"/>
      <c r="M9" s="609"/>
    </row>
    <row r="10" spans="2:17" ht="18.95" customHeight="1" x14ac:dyDescent="0.15">
      <c r="B10" s="609"/>
      <c r="C10" s="609"/>
      <c r="D10" s="609"/>
      <c r="E10" s="609"/>
      <c r="F10" s="609"/>
      <c r="G10" s="609"/>
      <c r="H10" s="609"/>
      <c r="I10" s="609"/>
      <c r="J10" s="609"/>
      <c r="K10" s="609"/>
      <c r="L10" s="609"/>
      <c r="M10" s="609"/>
    </row>
    <row r="11" spans="2:17" ht="18.95" customHeight="1" x14ac:dyDescent="0.15">
      <c r="B11" s="609"/>
      <c r="C11" s="609"/>
      <c r="D11" s="609"/>
      <c r="E11" s="609"/>
      <c r="F11" s="609"/>
      <c r="G11" s="609"/>
      <c r="H11" s="609"/>
      <c r="I11" s="609"/>
      <c r="J11" s="609"/>
      <c r="K11" s="609"/>
      <c r="L11" s="609"/>
      <c r="M11" s="609"/>
    </row>
    <row r="12" spans="2:17" ht="18.95" customHeight="1" x14ac:dyDescent="0.15">
      <c r="B12" s="609"/>
      <c r="C12" s="609"/>
      <c r="D12" s="609"/>
      <c r="E12" s="609"/>
      <c r="F12" s="609"/>
      <c r="G12" s="609"/>
      <c r="H12" s="609"/>
      <c r="I12" s="609"/>
      <c r="J12" s="609"/>
      <c r="K12" s="609"/>
      <c r="L12" s="609"/>
      <c r="M12" s="609"/>
    </row>
    <row r="13" spans="2:17" ht="18.95" customHeight="1" x14ac:dyDescent="0.15">
      <c r="B13" s="104"/>
      <c r="C13" s="104"/>
      <c r="D13" s="104"/>
      <c r="E13" s="104"/>
      <c r="F13" s="104"/>
      <c r="G13" s="104"/>
      <c r="H13" s="104"/>
      <c r="I13" s="104"/>
      <c r="J13" s="104"/>
      <c r="K13" s="104"/>
      <c r="L13" s="104"/>
      <c r="M13" s="104"/>
    </row>
    <row r="14" spans="2:17" ht="18.95" customHeight="1" x14ac:dyDescent="0.15">
      <c r="C14" s="105"/>
      <c r="D14" s="105"/>
      <c r="E14" s="105"/>
      <c r="F14" s="105"/>
      <c r="G14" s="105"/>
      <c r="H14" s="105"/>
      <c r="I14" s="105"/>
      <c r="J14" s="105"/>
      <c r="K14" s="105"/>
      <c r="L14" s="105"/>
      <c r="M14" s="105"/>
    </row>
    <row r="15" spans="2:17" ht="18.95" customHeight="1" x14ac:dyDescent="0.15">
      <c r="E15" s="106" t="s">
        <v>24</v>
      </c>
      <c r="F15" s="107" t="s">
        <v>25</v>
      </c>
      <c r="H15" s="605"/>
      <c r="I15" s="605"/>
      <c r="J15" s="605"/>
      <c r="K15" s="605"/>
      <c r="L15" s="605"/>
      <c r="M15" s="605"/>
    </row>
    <row r="16" spans="2:17" ht="18.95" customHeight="1" x14ac:dyDescent="0.15">
      <c r="E16" s="107"/>
      <c r="F16" s="107" t="s">
        <v>42</v>
      </c>
      <c r="H16" s="605"/>
      <c r="I16" s="605"/>
      <c r="J16" s="605"/>
      <c r="K16" s="605"/>
      <c r="L16" s="605"/>
      <c r="M16" s="605"/>
    </row>
    <row r="17" spans="5:15" ht="18.95" customHeight="1" x14ac:dyDescent="0.15">
      <c r="E17" s="107"/>
      <c r="F17" s="107" t="s">
        <v>43</v>
      </c>
      <c r="H17" s="605"/>
      <c r="I17" s="605"/>
      <c r="J17" s="605"/>
      <c r="K17" s="605"/>
      <c r="L17" s="605"/>
      <c r="M17" s="605"/>
    </row>
    <row r="18" spans="5:15" ht="18.95" customHeight="1" x14ac:dyDescent="0.15">
      <c r="E18" s="107"/>
      <c r="F18" s="107" t="s">
        <v>26</v>
      </c>
      <c r="H18" s="605"/>
      <c r="I18" s="605"/>
      <c r="J18" s="605"/>
      <c r="K18" s="605"/>
      <c r="L18" s="605"/>
      <c r="M18" s="605"/>
    </row>
    <row r="19" spans="5:15" ht="18.95" customHeight="1" x14ac:dyDescent="0.15">
      <c r="G19" s="108"/>
      <c r="H19" s="108"/>
      <c r="I19" s="1"/>
      <c r="J19" s="1"/>
      <c r="K19" s="1"/>
      <c r="L19" s="1"/>
      <c r="M19" s="1"/>
    </row>
    <row r="20" spans="5:15" ht="18.95" customHeight="1" x14ac:dyDescent="0.15"/>
    <row r="21" spans="5:15" ht="18.95" customHeight="1" x14ac:dyDescent="0.15">
      <c r="F21" s="1" t="s">
        <v>244</v>
      </c>
      <c r="G21" s="1"/>
      <c r="H21" s="1"/>
      <c r="I21" s="1"/>
      <c r="J21" s="1"/>
      <c r="K21" s="1"/>
      <c r="L21" s="1"/>
      <c r="M21" s="1"/>
      <c r="N21" s="1"/>
    </row>
    <row r="22" spans="5:15" ht="18.95" customHeight="1" x14ac:dyDescent="0.15">
      <c r="F22" s="1" t="s">
        <v>20</v>
      </c>
      <c r="G22" s="1"/>
      <c r="I22" s="1"/>
      <c r="J22" s="1"/>
      <c r="K22" s="1"/>
      <c r="L22" s="1"/>
      <c r="M22" s="1"/>
      <c r="N22" s="1"/>
    </row>
    <row r="23" spans="5:15" ht="18.95" customHeight="1" x14ac:dyDescent="0.15">
      <c r="F23" s="1"/>
      <c r="G23" s="1" t="s">
        <v>21</v>
      </c>
      <c r="H23" s="605"/>
      <c r="I23" s="605"/>
      <c r="J23" s="605"/>
      <c r="K23" s="605"/>
      <c r="L23" s="1"/>
      <c r="M23" s="1"/>
      <c r="N23" s="1"/>
    </row>
    <row r="24" spans="5:15" ht="18.95" customHeight="1" x14ac:dyDescent="0.15">
      <c r="F24" s="1"/>
      <c r="G24" s="1" t="s">
        <v>22</v>
      </c>
      <c r="H24" s="605"/>
      <c r="I24" s="605"/>
      <c r="J24" s="605"/>
      <c r="K24" s="605"/>
      <c r="L24" s="1"/>
      <c r="M24" s="1"/>
      <c r="N24" s="1"/>
    </row>
    <row r="25" spans="5:15" ht="18.95" customHeight="1" x14ac:dyDescent="0.15">
      <c r="G25" s="1" t="s">
        <v>23</v>
      </c>
      <c r="H25" s="605"/>
      <c r="I25" s="605"/>
      <c r="J25" s="605"/>
      <c r="K25" s="605"/>
      <c r="N25" s="1"/>
    </row>
    <row r="26" spans="5:15" ht="18.95" customHeight="1" x14ac:dyDescent="0.15">
      <c r="F26" s="1" t="s">
        <v>245</v>
      </c>
      <c r="G26" s="1"/>
      <c r="H26" s="605"/>
      <c r="I26" s="605"/>
      <c r="J26" s="605"/>
      <c r="K26" s="137" t="s">
        <v>278</v>
      </c>
      <c r="L26" s="1" t="s">
        <v>19</v>
      </c>
      <c r="M26" s="1"/>
      <c r="N26" s="1"/>
      <c r="O26" s="2" t="s">
        <v>276</v>
      </c>
    </row>
    <row r="27" spans="5:15" ht="18.95" customHeight="1" x14ac:dyDescent="0.15">
      <c r="F27" s="1"/>
      <c r="G27" s="1" t="s">
        <v>21</v>
      </c>
      <c r="H27" s="605"/>
      <c r="I27" s="605"/>
      <c r="J27" s="605"/>
      <c r="K27" s="605"/>
      <c r="L27" s="1"/>
      <c r="M27" s="1"/>
      <c r="N27" s="1"/>
      <c r="O27" s="2" t="s">
        <v>277</v>
      </c>
    </row>
    <row r="28" spans="5:15" ht="18.95" customHeight="1" x14ac:dyDescent="0.15">
      <c r="F28" s="1"/>
      <c r="G28" s="1" t="s">
        <v>22</v>
      </c>
      <c r="H28" s="605"/>
      <c r="I28" s="605"/>
      <c r="J28" s="605"/>
      <c r="K28" s="605"/>
      <c r="L28" s="1"/>
      <c r="M28" s="1"/>
      <c r="N28" s="1"/>
      <c r="O28" s="2" t="s">
        <v>278</v>
      </c>
    </row>
    <row r="29" spans="5:15" ht="18.95" customHeight="1" x14ac:dyDescent="0.15">
      <c r="F29" s="1" t="s">
        <v>245</v>
      </c>
      <c r="G29" s="1"/>
      <c r="H29" s="605"/>
      <c r="I29" s="605"/>
      <c r="J29" s="605"/>
      <c r="K29" s="137" t="s">
        <v>278</v>
      </c>
      <c r="L29" s="1" t="s">
        <v>19</v>
      </c>
      <c r="M29" s="1"/>
      <c r="N29" s="1"/>
    </row>
    <row r="30" spans="5:15" ht="18.95" customHeight="1" x14ac:dyDescent="0.15">
      <c r="F30" s="1"/>
      <c r="G30" s="1" t="s">
        <v>21</v>
      </c>
      <c r="H30" s="605"/>
      <c r="I30" s="605"/>
      <c r="J30" s="605"/>
      <c r="K30" s="605"/>
      <c r="L30" s="1"/>
      <c r="M30" s="1"/>
      <c r="N30" s="1"/>
    </row>
    <row r="31" spans="5:15" ht="18.95" customHeight="1" x14ac:dyDescent="0.15">
      <c r="E31" s="1"/>
      <c r="F31" s="1"/>
      <c r="G31" s="1" t="s">
        <v>22</v>
      </c>
      <c r="H31" s="605"/>
      <c r="I31" s="605"/>
      <c r="J31" s="605"/>
      <c r="K31" s="605"/>
      <c r="L31" s="1"/>
      <c r="M31" s="1"/>
      <c r="N31" s="1"/>
    </row>
    <row r="32" spans="5:15" ht="18.95" customHeight="1" x14ac:dyDescent="0.15">
      <c r="F32" s="1" t="s">
        <v>245</v>
      </c>
      <c r="G32" s="1"/>
      <c r="H32" s="605"/>
      <c r="I32" s="605"/>
      <c r="J32" s="605"/>
      <c r="K32" s="137" t="s">
        <v>278</v>
      </c>
      <c r="L32" s="1" t="s">
        <v>19</v>
      </c>
      <c r="M32" s="1"/>
      <c r="N32" s="1"/>
    </row>
    <row r="33" spans="2:14" ht="18.95" customHeight="1" x14ac:dyDescent="0.15">
      <c r="F33" s="1"/>
      <c r="G33" s="1" t="s">
        <v>21</v>
      </c>
      <c r="H33" s="605"/>
      <c r="I33" s="605"/>
      <c r="J33" s="605"/>
      <c r="K33" s="605"/>
      <c r="L33" s="1"/>
      <c r="M33" s="1"/>
      <c r="N33" s="1"/>
    </row>
    <row r="34" spans="2:14" ht="18.95" customHeight="1" x14ac:dyDescent="0.15">
      <c r="F34" s="1"/>
      <c r="G34" s="1" t="s">
        <v>22</v>
      </c>
      <c r="H34" s="605"/>
      <c r="I34" s="605"/>
      <c r="J34" s="605"/>
      <c r="K34" s="605"/>
      <c r="L34" s="1"/>
      <c r="M34" s="1"/>
      <c r="N34" s="1"/>
    </row>
    <row r="35" spans="2:14" ht="6" customHeight="1" x14ac:dyDescent="0.15">
      <c r="E35" s="1"/>
      <c r="F35" s="1"/>
      <c r="G35" s="1"/>
      <c r="H35" s="1"/>
      <c r="I35" s="1"/>
      <c r="J35" s="1"/>
      <c r="K35" s="1"/>
      <c r="L35" s="1"/>
      <c r="M35" s="1"/>
    </row>
    <row r="36" spans="2:14" ht="18.95" customHeight="1" x14ac:dyDescent="0.15">
      <c r="E36" s="1"/>
      <c r="G36" s="1" t="s">
        <v>279</v>
      </c>
      <c r="H36" s="1"/>
      <c r="I36" s="1"/>
      <c r="J36" s="1"/>
      <c r="K36" s="1"/>
      <c r="L36" s="1"/>
      <c r="M36" s="1"/>
    </row>
    <row r="37" spans="2:14" ht="18.95" customHeight="1" x14ac:dyDescent="0.15">
      <c r="D37" s="1"/>
      <c r="E37" s="1"/>
      <c r="F37" s="1"/>
      <c r="G37" s="1"/>
      <c r="H37" s="1"/>
      <c r="I37" s="1"/>
      <c r="J37" s="1"/>
      <c r="K37" s="1"/>
      <c r="L37" s="1"/>
      <c r="M37" s="1"/>
    </row>
    <row r="38" spans="2:14" ht="18.95" customHeight="1" x14ac:dyDescent="0.15">
      <c r="B38" s="1" t="s">
        <v>31</v>
      </c>
      <c r="E38" s="1"/>
      <c r="F38" s="1"/>
      <c r="G38" s="1"/>
      <c r="H38" s="1"/>
      <c r="I38" s="1"/>
      <c r="J38" s="1"/>
      <c r="K38" s="1"/>
      <c r="L38" s="1"/>
      <c r="M38" s="1"/>
    </row>
    <row r="39" spans="2:14" ht="18.95" customHeight="1" x14ac:dyDescent="0.15">
      <c r="C39" s="109" t="s">
        <v>92</v>
      </c>
      <c r="D39" s="109"/>
      <c r="E39" s="109" t="s">
        <v>95</v>
      </c>
      <c r="F39" s="109"/>
      <c r="G39" s="109"/>
      <c r="H39" s="109"/>
      <c r="I39" s="109"/>
      <c r="J39" s="109"/>
      <c r="K39" s="109"/>
      <c r="L39" s="1"/>
      <c r="M39" s="1"/>
    </row>
    <row r="40" spans="2:14" ht="18.95" customHeight="1" x14ac:dyDescent="0.15">
      <c r="C40" s="109" t="s">
        <v>137</v>
      </c>
      <c r="D40" s="109"/>
      <c r="E40" s="109" t="s">
        <v>241</v>
      </c>
      <c r="F40" s="109"/>
      <c r="G40" s="109"/>
      <c r="H40" s="109"/>
      <c r="I40" s="109"/>
      <c r="J40" s="109"/>
      <c r="K40" s="109"/>
      <c r="L40" s="1"/>
      <c r="M40" s="1"/>
    </row>
    <row r="41" spans="2:14" ht="18.95" customHeight="1" x14ac:dyDescent="0.15">
      <c r="C41" s="2" t="s">
        <v>93</v>
      </c>
      <c r="E41" s="109" t="s">
        <v>95</v>
      </c>
      <c r="L41" s="1"/>
      <c r="M41" s="1"/>
    </row>
    <row r="42" spans="2:14" ht="18.95" customHeight="1" x14ac:dyDescent="0.15">
      <c r="C42" s="2" t="s">
        <v>94</v>
      </c>
      <c r="E42" s="109" t="s">
        <v>95</v>
      </c>
      <c r="L42" s="1"/>
      <c r="M42" s="1"/>
    </row>
    <row r="43" spans="2:14" ht="18.95" customHeight="1" x14ac:dyDescent="0.15">
      <c r="L43" s="1"/>
      <c r="M43" s="1"/>
    </row>
    <row r="44" spans="2:14" ht="18.95" customHeight="1" x14ac:dyDescent="0.15">
      <c r="L44" s="1"/>
      <c r="M44" s="1"/>
    </row>
    <row r="45" spans="2:14" ht="18.95" customHeight="1" x14ac:dyDescent="0.15">
      <c r="D45" s="1"/>
      <c r="E45" s="1"/>
      <c r="F45" s="110"/>
      <c r="G45" s="110"/>
      <c r="H45" s="1"/>
      <c r="I45" s="1"/>
      <c r="J45" s="1"/>
      <c r="K45" s="1"/>
      <c r="L45" s="1"/>
      <c r="M45" s="1"/>
    </row>
    <row r="46" spans="2:14" ht="18.95" customHeight="1" x14ac:dyDescent="0.15">
      <c r="C46" s="111"/>
      <c r="D46" s="111"/>
      <c r="E46" s="112"/>
      <c r="F46" s="112"/>
      <c r="G46" s="112"/>
      <c r="H46" s="112"/>
      <c r="I46" s="112"/>
      <c r="J46" s="112"/>
      <c r="K46" s="112"/>
      <c r="L46" s="112"/>
      <c r="M46" s="112"/>
    </row>
    <row r="47" spans="2:14" ht="18.95" customHeight="1" x14ac:dyDescent="0.15">
      <c r="C47" s="113"/>
      <c r="D47" s="113"/>
      <c r="E47" s="114"/>
      <c r="F47" s="114"/>
      <c r="G47" s="114"/>
      <c r="H47" s="114"/>
      <c r="I47" s="114"/>
      <c r="J47" s="114"/>
      <c r="K47" s="114"/>
      <c r="L47" s="114"/>
      <c r="M47" s="113"/>
    </row>
    <row r="48" spans="2:14" ht="18.95" customHeight="1" x14ac:dyDescent="0.15">
      <c r="C48" s="114"/>
      <c r="D48" s="114"/>
      <c r="E48" s="114"/>
      <c r="F48" s="114"/>
      <c r="G48" s="114"/>
      <c r="H48" s="114"/>
      <c r="I48" s="114"/>
      <c r="J48" s="114"/>
      <c r="K48" s="114"/>
      <c r="L48" s="114"/>
      <c r="M48" s="114"/>
    </row>
    <row r="49" spans="3:13" ht="18.95" customHeight="1" x14ac:dyDescent="0.15">
      <c r="C49" s="114"/>
      <c r="D49" s="114"/>
      <c r="E49" s="114"/>
      <c r="F49" s="114"/>
      <c r="G49" s="114"/>
      <c r="H49" s="114"/>
      <c r="I49" s="114"/>
      <c r="J49" s="114"/>
      <c r="K49" s="114"/>
      <c r="L49" s="114"/>
      <c r="M49" s="114"/>
    </row>
    <row r="50" spans="3:13" ht="18.95" customHeight="1" x14ac:dyDescent="0.15">
      <c r="C50" s="114"/>
      <c r="D50" s="114"/>
      <c r="E50" s="114"/>
      <c r="F50" s="114"/>
      <c r="G50" s="114"/>
      <c r="H50" s="114"/>
      <c r="I50" s="114"/>
      <c r="J50" s="114"/>
      <c r="K50" s="114"/>
      <c r="L50" s="114"/>
      <c r="M50" s="114"/>
    </row>
    <row r="51" spans="3:13" ht="18.95" customHeight="1" x14ac:dyDescent="0.15">
      <c r="C51" s="114"/>
      <c r="D51" s="114"/>
      <c r="E51" s="114"/>
      <c r="F51" s="114"/>
      <c r="G51" s="114"/>
      <c r="H51" s="114"/>
      <c r="I51" s="114"/>
      <c r="J51" s="114"/>
      <c r="K51" s="114"/>
      <c r="L51" s="114"/>
      <c r="M51" s="114"/>
    </row>
    <row r="52" spans="3:13" ht="18.95" customHeight="1" x14ac:dyDescent="0.15">
      <c r="D52" s="114"/>
      <c r="E52" s="114"/>
      <c r="F52" s="114"/>
      <c r="G52" s="114"/>
      <c r="H52" s="114"/>
      <c r="I52" s="114"/>
      <c r="J52" s="114"/>
      <c r="K52" s="114"/>
      <c r="L52" s="114"/>
      <c r="M52" s="114"/>
    </row>
    <row r="53" spans="3:13" ht="15" customHeight="1" x14ac:dyDescent="0.15">
      <c r="C53" s="114"/>
      <c r="D53" s="114"/>
      <c r="E53" s="114"/>
      <c r="F53" s="114"/>
      <c r="G53" s="114"/>
      <c r="H53" s="114"/>
      <c r="I53" s="114"/>
      <c r="J53" s="114"/>
      <c r="K53" s="114"/>
      <c r="L53" s="114"/>
      <c r="M53" s="114"/>
    </row>
    <row r="54" spans="3:13" ht="15" customHeight="1" x14ac:dyDescent="0.15">
      <c r="C54" s="114"/>
      <c r="D54" s="114"/>
      <c r="E54" s="114"/>
      <c r="F54" s="114"/>
      <c r="G54" s="114"/>
      <c r="H54" s="114"/>
      <c r="I54" s="114"/>
      <c r="J54" s="114"/>
      <c r="K54" s="114"/>
      <c r="L54" s="114"/>
      <c r="M54" s="114"/>
    </row>
    <row r="55" spans="3:13" ht="17.25" x14ac:dyDescent="0.15">
      <c r="C55" s="115"/>
      <c r="D55" s="114"/>
      <c r="E55" s="114"/>
      <c r="F55" s="114"/>
      <c r="G55" s="114"/>
      <c r="H55" s="114"/>
      <c r="I55" s="114"/>
      <c r="J55" s="114"/>
      <c r="K55" s="114"/>
      <c r="L55" s="114"/>
      <c r="M55" s="114"/>
    </row>
    <row r="56" spans="3:13" ht="9" customHeight="1" x14ac:dyDescent="0.15"/>
  </sheetData>
  <sheetProtection algorithmName="SHA-512" hashValue="KIhvJOX6AIHWEnNkqXjbKzr2Cci2mwd8t8x7g6G9fBgLA9DcZftSkajb6xpJpotvUHcHMzDT773HCy+l/RZMIA==" saltValue="yNprOEyQ1krNS6IXAFU0+A==" spinCount="100000" sheet="1" scenarios="1" selectLockedCells="1"/>
  <mergeCells count="21">
    <mergeCell ref="H18:M18"/>
    <mergeCell ref="B3:M3"/>
    <mergeCell ref="K5:M5"/>
    <mergeCell ref="B6:E6"/>
    <mergeCell ref="B9:M12"/>
    <mergeCell ref="O5:Q5"/>
    <mergeCell ref="H34:K34"/>
    <mergeCell ref="H30:K30"/>
    <mergeCell ref="H31:K31"/>
    <mergeCell ref="H33:K33"/>
    <mergeCell ref="H23:K23"/>
    <mergeCell ref="H24:K24"/>
    <mergeCell ref="H25:K25"/>
    <mergeCell ref="H27:K27"/>
    <mergeCell ref="H28:K28"/>
    <mergeCell ref="H16:M16"/>
    <mergeCell ref="H17:M17"/>
    <mergeCell ref="H15:M15"/>
    <mergeCell ref="H32:J32"/>
    <mergeCell ref="H29:J29"/>
    <mergeCell ref="H26:J26"/>
  </mergeCells>
  <phoneticPr fontId="3"/>
  <conditionalFormatting sqref="H26 J26">
    <cfRule type="expression" dxfId="13" priority="8">
      <formula>H26=""</formula>
    </cfRule>
  </conditionalFormatting>
  <conditionalFormatting sqref="H29">
    <cfRule type="expression" dxfId="12" priority="7">
      <formula>H29=""</formula>
    </cfRule>
  </conditionalFormatting>
  <conditionalFormatting sqref="H32">
    <cfRule type="expression" dxfId="11" priority="6">
      <formula>H32=""</formula>
    </cfRule>
  </conditionalFormatting>
  <conditionalFormatting sqref="H23:K25">
    <cfRule type="expression" dxfId="10" priority="18">
      <formula>H23=""</formula>
    </cfRule>
  </conditionalFormatting>
  <conditionalFormatting sqref="H27:K28">
    <cfRule type="expression" dxfId="9" priority="16">
      <formula>H27=""</formula>
    </cfRule>
  </conditionalFormatting>
  <conditionalFormatting sqref="H30:K31">
    <cfRule type="expression" dxfId="8" priority="14">
      <formula>H30=""</formula>
    </cfRule>
  </conditionalFormatting>
  <conditionalFormatting sqref="H33:K34">
    <cfRule type="expression" dxfId="7" priority="12">
      <formula>H33=""</formula>
    </cfRule>
  </conditionalFormatting>
  <conditionalFormatting sqref="H15:M18">
    <cfRule type="expression" dxfId="6" priority="21">
      <formula>H15=""</formula>
    </cfRule>
  </conditionalFormatting>
  <conditionalFormatting sqref="K26">
    <cfRule type="expression" dxfId="5" priority="5">
      <formula>K26=$O$28</formula>
    </cfRule>
  </conditionalFormatting>
  <conditionalFormatting sqref="K29">
    <cfRule type="expression" dxfId="4" priority="3">
      <formula>K29=$O$28</formula>
    </cfRule>
    <cfRule type="expression" dxfId="3" priority="4">
      <formula>K29=""</formula>
    </cfRule>
  </conditionalFormatting>
  <conditionalFormatting sqref="K32">
    <cfRule type="expression" dxfId="2" priority="1">
      <formula>K32=$O$28</formula>
    </cfRule>
    <cfRule type="expression" dxfId="1" priority="2">
      <formula>K32=""</formula>
    </cfRule>
  </conditionalFormatting>
  <conditionalFormatting sqref="K5:M5">
    <cfRule type="expression" dxfId="0" priority="25">
      <formula>$K$5=$O$5</formula>
    </cfRule>
  </conditionalFormatting>
  <dataValidations count="1">
    <dataValidation type="list" allowBlank="1" showInputMessage="1" showErrorMessage="1" sqref="K26 K29 K32" xr:uid="{1EA9121A-20F1-44CA-B773-E33AA968421B}">
      <formula1>$O$26:$O$28</formula1>
    </dataValidation>
  </dataValidations>
  <pageMargins left="0.78740157480314965" right="0.39370078740157483" top="0.78740157480314965" bottom="0.78740157480314965" header="0.59055118110236227" footer="0.39370078740157483"/>
  <pageSetup paperSize="9" scale="95" orientation="portrait" r:id="rId1"/>
  <headerFooter>
    <oddHeader>&amp;L&amp;"ＭＳ 明朝,標準"&amp;10（様式８）</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03056-A131-4261-8E88-E575FA08888D}">
  <sheetPr>
    <pageSetUpPr fitToPage="1"/>
  </sheetPr>
  <dimension ref="A1:R32"/>
  <sheetViews>
    <sheetView view="pageBreakPreview" zoomScale="85" zoomScaleNormal="100" zoomScaleSheetLayoutView="85" workbookViewId="0">
      <selection activeCell="H12" sqref="H12:M12"/>
    </sheetView>
  </sheetViews>
  <sheetFormatPr defaultColWidth="9" defaultRowHeight="20.100000000000001" customHeight="1" x14ac:dyDescent="0.15"/>
  <cols>
    <col min="1" max="1" width="2.125" style="79" customWidth="1"/>
    <col min="2" max="13" width="7.5" style="79" customWidth="1"/>
    <col min="14" max="14" width="13" style="3" customWidth="1"/>
    <col min="15" max="15" width="9" style="3"/>
    <col min="16" max="20" width="0" style="3" hidden="1" customWidth="1"/>
    <col min="21" max="16384" width="9" style="3"/>
  </cols>
  <sheetData>
    <row r="1" spans="1:18" ht="20.100000000000001" customHeight="1" x14ac:dyDescent="0.15">
      <c r="A1" s="3" t="s">
        <v>141</v>
      </c>
      <c r="B1" s="3"/>
      <c r="C1" s="3"/>
      <c r="D1" s="3"/>
      <c r="E1" s="3"/>
      <c r="F1" s="3"/>
      <c r="G1" s="3"/>
      <c r="H1" s="3"/>
      <c r="I1" s="3"/>
      <c r="J1" s="3"/>
      <c r="K1" s="3"/>
      <c r="L1" s="3"/>
      <c r="M1" s="3"/>
    </row>
    <row r="2" spans="1:18" ht="20.100000000000001" customHeight="1" x14ac:dyDescent="0.15">
      <c r="A2" s="3"/>
      <c r="B2" s="3"/>
      <c r="C2" s="3"/>
      <c r="D2" s="3"/>
      <c r="E2" s="3"/>
      <c r="F2" s="3"/>
      <c r="G2" s="3"/>
      <c r="H2" s="3"/>
      <c r="I2" s="3"/>
      <c r="J2" s="3"/>
      <c r="K2" s="3"/>
      <c r="L2" s="3"/>
      <c r="M2" s="3"/>
    </row>
    <row r="3" spans="1:18" ht="20.100000000000001" customHeight="1" x14ac:dyDescent="0.15">
      <c r="A3" s="3"/>
      <c r="B3" s="141" t="s">
        <v>3</v>
      </c>
      <c r="C3" s="141"/>
      <c r="D3" s="141"/>
      <c r="E3" s="141"/>
      <c r="F3" s="141"/>
      <c r="G3" s="141"/>
      <c r="H3" s="141"/>
      <c r="I3" s="141"/>
      <c r="J3" s="141"/>
      <c r="K3" s="141"/>
      <c r="L3" s="141"/>
      <c r="M3" s="141"/>
    </row>
    <row r="4" spans="1:18" ht="18.600000000000001" customHeight="1" x14ac:dyDescent="0.15">
      <c r="A4" s="3"/>
      <c r="B4" s="3"/>
      <c r="C4" s="3"/>
      <c r="D4" s="3"/>
      <c r="E4" s="3"/>
      <c r="F4" s="3"/>
      <c r="G4" s="3"/>
      <c r="H4" s="3"/>
      <c r="I4" s="3"/>
      <c r="J4" s="3"/>
      <c r="K4" s="3"/>
      <c r="L4" s="3"/>
      <c r="M4" s="3"/>
    </row>
    <row r="5" spans="1:18" ht="18.600000000000001" customHeight="1" x14ac:dyDescent="0.15">
      <c r="A5" s="3"/>
      <c r="B5" s="3"/>
      <c r="C5" s="3"/>
      <c r="D5" s="3"/>
      <c r="E5" s="3"/>
      <c r="F5" s="3"/>
      <c r="G5" s="3"/>
      <c r="H5" s="3"/>
      <c r="I5" s="3"/>
      <c r="J5" s="3"/>
      <c r="K5" s="142" t="s">
        <v>136</v>
      </c>
      <c r="L5" s="142"/>
      <c r="M5" s="142"/>
      <c r="P5" s="14" t="s">
        <v>136</v>
      </c>
      <c r="Q5" s="14"/>
      <c r="R5" s="14"/>
    </row>
    <row r="6" spans="1:18" ht="18.600000000000001" customHeight="1" x14ac:dyDescent="0.15">
      <c r="A6" s="3"/>
      <c r="B6" s="3"/>
      <c r="C6" s="3"/>
      <c r="D6" s="3"/>
      <c r="E6" s="3"/>
      <c r="F6" s="3"/>
      <c r="G6" s="3"/>
      <c r="H6" s="3"/>
      <c r="I6" s="3"/>
      <c r="J6" s="3"/>
      <c r="K6" s="3"/>
      <c r="L6" s="3"/>
      <c r="M6" s="3"/>
    </row>
    <row r="7" spans="1:18" ht="18.600000000000001" customHeight="1" x14ac:dyDescent="0.15">
      <c r="A7" s="3"/>
      <c r="B7" s="143" t="s">
        <v>242</v>
      </c>
      <c r="C7" s="143"/>
      <c r="D7" s="143"/>
      <c r="E7" s="143"/>
      <c r="F7" s="8"/>
      <c r="G7" s="8"/>
      <c r="H7" s="8"/>
      <c r="I7" s="8"/>
      <c r="J7" s="8"/>
      <c r="K7" s="8"/>
      <c r="L7" s="8"/>
      <c r="M7" s="8"/>
    </row>
    <row r="8" spans="1:18" ht="18.600000000000001" customHeight="1" x14ac:dyDescent="0.15">
      <c r="A8" s="3"/>
      <c r="B8" s="10"/>
      <c r="C8" s="10"/>
      <c r="D8" s="10"/>
      <c r="E8" s="10"/>
      <c r="F8" s="8"/>
      <c r="G8" s="8"/>
      <c r="H8" s="8"/>
      <c r="I8" s="8"/>
      <c r="J8" s="8"/>
      <c r="K8" s="8"/>
      <c r="L8" s="8"/>
      <c r="M8" s="8"/>
    </row>
    <row r="9" spans="1:18" ht="18.600000000000001" customHeight="1" x14ac:dyDescent="0.15">
      <c r="A9" s="3"/>
      <c r="B9" s="149" t="s">
        <v>140</v>
      </c>
      <c r="C9" s="149"/>
      <c r="D9" s="149"/>
      <c r="E9" s="149"/>
      <c r="F9" s="149"/>
      <c r="G9" s="149"/>
      <c r="H9" s="149"/>
      <c r="I9" s="149"/>
      <c r="J9" s="149"/>
      <c r="K9" s="149"/>
      <c r="L9" s="149"/>
      <c r="M9" s="149"/>
    </row>
    <row r="10" spans="1:18" ht="18.600000000000001" customHeight="1" x14ac:dyDescent="0.15">
      <c r="A10" s="3"/>
      <c r="B10" s="149"/>
      <c r="C10" s="149"/>
      <c r="D10" s="149"/>
      <c r="E10" s="149"/>
      <c r="F10" s="149"/>
      <c r="G10" s="149"/>
      <c r="H10" s="149"/>
      <c r="I10" s="149"/>
      <c r="J10" s="149"/>
      <c r="K10" s="149"/>
      <c r="L10" s="149"/>
      <c r="M10" s="149"/>
    </row>
    <row r="11" spans="1:18" ht="18.600000000000001" customHeight="1" x14ac:dyDescent="0.15">
      <c r="A11" s="3"/>
      <c r="B11" s="8"/>
      <c r="C11" s="8"/>
      <c r="D11" s="8"/>
      <c r="E11" s="8"/>
      <c r="F11" s="144"/>
      <c r="G11" s="144"/>
      <c r="H11" s="3"/>
      <c r="I11" s="145"/>
      <c r="J11" s="145"/>
      <c r="K11" s="145"/>
      <c r="L11" s="145"/>
      <c r="M11" s="145"/>
    </row>
    <row r="12" spans="1:18" ht="18.600000000000001" customHeight="1" x14ac:dyDescent="0.15">
      <c r="A12" s="3"/>
      <c r="B12" s="8"/>
      <c r="C12" s="8"/>
      <c r="D12" s="8"/>
      <c r="E12" s="22" t="s">
        <v>24</v>
      </c>
      <c r="F12" s="146" t="s">
        <v>25</v>
      </c>
      <c r="G12" s="146"/>
      <c r="H12" s="146"/>
      <c r="I12" s="146"/>
      <c r="J12" s="146"/>
      <c r="K12" s="146"/>
      <c r="L12" s="146"/>
      <c r="M12" s="146"/>
    </row>
    <row r="13" spans="1:18" ht="18.600000000000001" customHeight="1" x14ac:dyDescent="0.15">
      <c r="A13" s="3"/>
      <c r="B13" s="8"/>
      <c r="C13" s="8"/>
      <c r="D13" s="8"/>
      <c r="E13" s="3"/>
      <c r="F13" s="146" t="s">
        <v>42</v>
      </c>
      <c r="G13" s="146"/>
      <c r="H13" s="146"/>
      <c r="I13" s="146"/>
      <c r="J13" s="146"/>
      <c r="K13" s="146"/>
      <c r="L13" s="146"/>
      <c r="M13" s="146"/>
    </row>
    <row r="14" spans="1:18" ht="18.600000000000001" customHeight="1" x14ac:dyDescent="0.15">
      <c r="A14" s="3"/>
      <c r="B14" s="8"/>
      <c r="C14" s="8"/>
      <c r="D14" s="8"/>
      <c r="E14" s="3"/>
      <c r="F14" s="146" t="s">
        <v>43</v>
      </c>
      <c r="G14" s="146"/>
      <c r="H14" s="146"/>
      <c r="I14" s="146"/>
      <c r="J14" s="146"/>
      <c r="K14" s="146"/>
      <c r="L14" s="146"/>
      <c r="M14" s="146"/>
    </row>
    <row r="15" spans="1:18" ht="18.600000000000001" customHeight="1" x14ac:dyDescent="0.15">
      <c r="A15" s="3"/>
      <c r="B15" s="8"/>
      <c r="C15" s="8"/>
      <c r="D15" s="8"/>
      <c r="E15" s="3"/>
      <c r="F15" s="146" t="s">
        <v>26</v>
      </c>
      <c r="G15" s="146"/>
      <c r="H15" s="146"/>
      <c r="I15" s="146"/>
      <c r="J15" s="146"/>
      <c r="K15" s="146"/>
      <c r="L15" s="146"/>
      <c r="M15" s="146"/>
    </row>
    <row r="16" spans="1:18" ht="18.600000000000001" customHeight="1" x14ac:dyDescent="0.15">
      <c r="A16" s="3"/>
      <c r="B16" s="8"/>
      <c r="C16" s="8"/>
      <c r="D16" s="8"/>
      <c r="E16" s="22" t="s">
        <v>27</v>
      </c>
      <c r="F16" s="146" t="s">
        <v>28</v>
      </c>
      <c r="G16" s="146"/>
      <c r="H16" s="146"/>
      <c r="I16" s="146"/>
      <c r="J16" s="146"/>
      <c r="K16" s="146"/>
      <c r="L16" s="146"/>
      <c r="M16" s="146"/>
    </row>
    <row r="17" spans="2:13" s="3" customFormat="1" ht="18.600000000000001" customHeight="1" x14ac:dyDescent="0.15">
      <c r="B17" s="8"/>
      <c r="C17" s="8"/>
      <c r="D17" s="8"/>
      <c r="F17" s="146" t="s">
        <v>29</v>
      </c>
      <c r="G17" s="146"/>
      <c r="H17" s="146"/>
      <c r="I17" s="146"/>
      <c r="J17" s="146"/>
      <c r="K17" s="146"/>
      <c r="L17" s="146"/>
      <c r="M17" s="146"/>
    </row>
    <row r="18" spans="2:13" s="3" customFormat="1" ht="18.600000000000001" customHeight="1" x14ac:dyDescent="0.15">
      <c r="B18" s="8"/>
      <c r="C18" s="8"/>
      <c r="D18" s="8"/>
      <c r="F18" s="146" t="s">
        <v>26</v>
      </c>
      <c r="G18" s="146"/>
      <c r="H18" s="146"/>
      <c r="I18" s="146"/>
      <c r="J18" s="146"/>
      <c r="K18" s="146"/>
      <c r="L18" s="146"/>
      <c r="M18" s="146"/>
    </row>
    <row r="19" spans="2:13" s="3" customFormat="1" ht="18.600000000000001" customHeight="1" x14ac:dyDescent="0.15">
      <c r="B19" s="8"/>
      <c r="C19" s="8"/>
      <c r="D19" s="8"/>
      <c r="F19" s="146" t="s">
        <v>30</v>
      </c>
      <c r="G19" s="146"/>
      <c r="H19" s="146"/>
      <c r="I19" s="146"/>
      <c r="J19" s="146"/>
      <c r="K19" s="146"/>
      <c r="L19" s="146"/>
      <c r="M19" s="146"/>
    </row>
    <row r="20" spans="2:13" s="3" customFormat="1" ht="18.600000000000001" customHeight="1" x14ac:dyDescent="0.15">
      <c r="I20" s="147"/>
      <c r="J20" s="147"/>
      <c r="K20" s="147"/>
      <c r="L20" s="147"/>
      <c r="M20" s="147"/>
    </row>
    <row r="21" spans="2:13" ht="18.600000000000001" customHeight="1" x14ac:dyDescent="0.15">
      <c r="B21" s="82" t="s">
        <v>35</v>
      </c>
      <c r="C21" s="150" t="s">
        <v>4</v>
      </c>
      <c r="D21" s="150"/>
      <c r="E21" s="150" t="s">
        <v>36</v>
      </c>
      <c r="F21" s="150"/>
      <c r="G21" s="150"/>
      <c r="H21" s="150"/>
      <c r="I21" s="150" t="s">
        <v>37</v>
      </c>
      <c r="J21" s="150"/>
      <c r="K21" s="150"/>
      <c r="L21" s="150"/>
    </row>
    <row r="22" spans="2:13" s="79" customFormat="1" ht="54.6" customHeight="1" x14ac:dyDescent="0.15">
      <c r="B22" s="80"/>
      <c r="C22" s="151"/>
      <c r="D22" s="151"/>
      <c r="E22" s="151"/>
      <c r="F22" s="151"/>
      <c r="G22" s="151"/>
      <c r="H22" s="151"/>
      <c r="I22" s="151"/>
      <c r="J22" s="151"/>
      <c r="K22" s="151"/>
      <c r="L22" s="151"/>
      <c r="M22" s="14"/>
    </row>
    <row r="23" spans="2:13" s="79" customFormat="1" ht="54.6" customHeight="1" x14ac:dyDescent="0.15">
      <c r="B23" s="80"/>
      <c r="C23" s="152"/>
      <c r="D23" s="153"/>
      <c r="E23" s="152"/>
      <c r="F23" s="154"/>
      <c r="G23" s="154"/>
      <c r="H23" s="153"/>
      <c r="I23" s="152"/>
      <c r="J23" s="154"/>
      <c r="K23" s="154"/>
      <c r="L23" s="153"/>
      <c r="M23" s="14"/>
    </row>
    <row r="24" spans="2:13" s="79" customFormat="1" ht="54.6" customHeight="1" x14ac:dyDescent="0.15">
      <c r="B24" s="80"/>
      <c r="C24" s="151"/>
      <c r="D24" s="151"/>
      <c r="E24" s="151"/>
      <c r="F24" s="151"/>
      <c r="G24" s="151"/>
      <c r="H24" s="151"/>
      <c r="I24" s="151"/>
      <c r="J24" s="151"/>
      <c r="K24" s="151"/>
      <c r="L24" s="151"/>
      <c r="M24" s="14"/>
    </row>
    <row r="25" spans="2:13" s="79" customFormat="1" ht="54.6" customHeight="1" x14ac:dyDescent="0.15">
      <c r="B25" s="80"/>
      <c r="C25" s="151"/>
      <c r="D25" s="151"/>
      <c r="E25" s="151"/>
      <c r="F25" s="151"/>
      <c r="G25" s="151"/>
      <c r="H25" s="151"/>
      <c r="I25" s="151"/>
      <c r="J25" s="151"/>
      <c r="K25" s="151"/>
      <c r="L25" s="151"/>
      <c r="M25" s="14"/>
    </row>
    <row r="26" spans="2:13" s="79" customFormat="1" ht="54.6" customHeight="1" x14ac:dyDescent="0.15">
      <c r="B26" s="80"/>
      <c r="C26" s="151"/>
      <c r="D26" s="151"/>
      <c r="E26" s="151"/>
      <c r="F26" s="151"/>
      <c r="G26" s="151"/>
      <c r="H26" s="151"/>
      <c r="I26" s="151"/>
      <c r="J26" s="151"/>
      <c r="K26" s="151"/>
      <c r="L26" s="151"/>
      <c r="M26" s="14"/>
    </row>
    <row r="27" spans="2:13" s="79" customFormat="1" ht="54.6" customHeight="1" x14ac:dyDescent="0.15">
      <c r="B27" s="80"/>
      <c r="C27" s="151"/>
      <c r="D27" s="151"/>
      <c r="E27" s="151"/>
      <c r="F27" s="151"/>
      <c r="G27" s="151"/>
      <c r="H27" s="151"/>
      <c r="I27" s="151"/>
      <c r="J27" s="151"/>
      <c r="K27" s="151"/>
      <c r="L27" s="151"/>
      <c r="M27" s="14"/>
    </row>
    <row r="28" spans="2:13" ht="16.350000000000001" customHeight="1" x14ac:dyDescent="0.15">
      <c r="B28" s="83" t="s">
        <v>119</v>
      </c>
      <c r="C28" s="84"/>
      <c r="D28" s="84"/>
      <c r="E28" s="84"/>
      <c r="F28" s="84"/>
      <c r="G28" s="84"/>
      <c r="H28" s="84"/>
      <c r="I28" s="84"/>
      <c r="J28" s="84"/>
      <c r="K28" s="84"/>
      <c r="L28" s="84"/>
      <c r="M28" s="14"/>
    </row>
    <row r="29" spans="2:13" ht="17.850000000000001" customHeight="1" x14ac:dyDescent="0.15">
      <c r="B29" s="85" t="s">
        <v>118</v>
      </c>
      <c r="C29" s="14"/>
      <c r="M29" s="86"/>
    </row>
    <row r="30" spans="2:13" ht="30" customHeight="1" x14ac:dyDescent="0.15">
      <c r="B30" s="148"/>
      <c r="C30" s="148"/>
      <c r="D30" s="148"/>
      <c r="E30" s="148"/>
      <c r="F30" s="148"/>
      <c r="G30" s="148"/>
      <c r="H30" s="148"/>
      <c r="I30" s="148"/>
      <c r="J30" s="148"/>
      <c r="K30" s="148"/>
      <c r="L30" s="148"/>
      <c r="M30" s="14"/>
    </row>
    <row r="31" spans="2:13" ht="20.100000000000001" customHeight="1" x14ac:dyDescent="0.15">
      <c r="B31" s="14"/>
      <c r="C31" s="14"/>
      <c r="D31" s="14"/>
      <c r="E31" s="14"/>
      <c r="F31" s="14"/>
      <c r="G31" s="14"/>
      <c r="H31" s="14"/>
      <c r="I31" s="14"/>
      <c r="J31" s="14"/>
      <c r="K31" s="14"/>
      <c r="L31" s="14"/>
      <c r="M31" s="14"/>
    </row>
    <row r="32" spans="2:13" ht="20.100000000000001" customHeight="1" x14ac:dyDescent="0.15">
      <c r="F32" s="81"/>
    </row>
  </sheetData>
  <sheetProtection algorithmName="SHA-512" hashValue="uWVxLDoI6wF37AvyGiIqA+wQ8LeLMwuFC3lRhnRbM3vlgihtvYPhXV09jJxfuF1Z5gB0h9RiifVVmpadEMUA7Q==" saltValue="je0Woma7TZSMjfZJhBwabQ==" spinCount="100000" sheet="1" scenarios="1" formatCells="0" insertRows="0" selectLockedCells="1"/>
  <mergeCells count="45">
    <mergeCell ref="F14:G14"/>
    <mergeCell ref="F13:G13"/>
    <mergeCell ref="F12:G12"/>
    <mergeCell ref="F19:G19"/>
    <mergeCell ref="F18:G18"/>
    <mergeCell ref="F17:G17"/>
    <mergeCell ref="F16:G16"/>
    <mergeCell ref="F15:G15"/>
    <mergeCell ref="C27:D27"/>
    <mergeCell ref="E27:H27"/>
    <mergeCell ref="I27:L27"/>
    <mergeCell ref="C25:D25"/>
    <mergeCell ref="E25:H25"/>
    <mergeCell ref="I25:L25"/>
    <mergeCell ref="C26:D26"/>
    <mergeCell ref="E26:H26"/>
    <mergeCell ref="I26:L26"/>
    <mergeCell ref="I22:L22"/>
    <mergeCell ref="C23:D23"/>
    <mergeCell ref="E23:H23"/>
    <mergeCell ref="I23:L23"/>
    <mergeCell ref="C24:D24"/>
    <mergeCell ref="E24:H24"/>
    <mergeCell ref="I24:L24"/>
    <mergeCell ref="H18:M18"/>
    <mergeCell ref="H19:M19"/>
    <mergeCell ref="I20:M20"/>
    <mergeCell ref="B30:L30"/>
    <mergeCell ref="B9:M10"/>
    <mergeCell ref="C21:D21"/>
    <mergeCell ref="E21:H21"/>
    <mergeCell ref="H12:M12"/>
    <mergeCell ref="H13:M13"/>
    <mergeCell ref="H14:M14"/>
    <mergeCell ref="H15:M15"/>
    <mergeCell ref="H16:M16"/>
    <mergeCell ref="H17:M17"/>
    <mergeCell ref="I21:L21"/>
    <mergeCell ref="C22:D22"/>
    <mergeCell ref="E22:H22"/>
    <mergeCell ref="B3:M3"/>
    <mergeCell ref="K5:M5"/>
    <mergeCell ref="B7:E7"/>
    <mergeCell ref="F11:G11"/>
    <mergeCell ref="I11:M11"/>
  </mergeCells>
  <phoneticPr fontId="3"/>
  <conditionalFormatting sqref="H12:M19">
    <cfRule type="expression" dxfId="858" priority="1">
      <formula>H12=""</formula>
    </cfRule>
  </conditionalFormatting>
  <conditionalFormatting sqref="K5:M5">
    <cfRule type="expression" dxfId="857" priority="2">
      <formula>$K$5=$P$5</formula>
    </cfRule>
  </conditionalFormatting>
  <printOptions horizontalCentered="1"/>
  <pageMargins left="0.78740157480314965" right="0.39370078740157483" top="0.59055118110236227" bottom="0.59055118110236227" header="0.59055118110236227" footer="0.3937007874015748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44"/>
  <sheetViews>
    <sheetView view="pageBreakPreview" topLeftCell="A22" zoomScale="115" zoomScaleNormal="100" zoomScaleSheetLayoutView="115" workbookViewId="0">
      <selection activeCell="H18" sqref="H18:M18"/>
    </sheetView>
  </sheetViews>
  <sheetFormatPr defaultColWidth="9" defaultRowHeight="20.100000000000001" customHeight="1" x14ac:dyDescent="0.15"/>
  <cols>
    <col min="1" max="1" width="2.125" style="3" customWidth="1"/>
    <col min="2" max="2" width="7.5" style="3" customWidth="1"/>
    <col min="3" max="3" width="10.75" style="3" customWidth="1"/>
    <col min="4" max="4" width="3.75" style="3" customWidth="1"/>
    <col min="5" max="13" width="7.5" style="3" customWidth="1"/>
    <col min="14" max="14" width="13" style="3" customWidth="1"/>
    <col min="15" max="18" width="0" style="3" hidden="1" customWidth="1"/>
    <col min="19" max="16384" width="9" style="3"/>
  </cols>
  <sheetData>
    <row r="1" spans="1:17" ht="20.100000000000001" customHeight="1" x14ac:dyDescent="0.15">
      <c r="A1" s="3" t="s">
        <v>219</v>
      </c>
    </row>
    <row r="3" spans="1:17" ht="20.100000000000001" customHeight="1" x14ac:dyDescent="0.15">
      <c r="B3" s="141" t="s">
        <v>2</v>
      </c>
      <c r="C3" s="141"/>
      <c r="D3" s="141"/>
      <c r="E3" s="141"/>
      <c r="F3" s="141"/>
      <c r="G3" s="141"/>
      <c r="H3" s="141"/>
      <c r="I3" s="141"/>
      <c r="J3" s="141"/>
      <c r="K3" s="141"/>
      <c r="L3" s="141"/>
      <c r="M3" s="141"/>
    </row>
    <row r="4" spans="1:17" ht="18.600000000000001" customHeight="1" x14ac:dyDescent="0.15"/>
    <row r="5" spans="1:17" ht="18.600000000000001" customHeight="1" x14ac:dyDescent="0.15">
      <c r="K5" s="142" t="s">
        <v>136</v>
      </c>
      <c r="L5" s="142"/>
      <c r="M5" s="142"/>
      <c r="O5" s="142" t="s">
        <v>136</v>
      </c>
      <c r="P5" s="142"/>
      <c r="Q5" s="142"/>
    </row>
    <row r="6" spans="1:17" ht="18.600000000000001" customHeight="1" x14ac:dyDescent="0.15"/>
    <row r="7" spans="1:17" ht="18.600000000000001" customHeight="1" x14ac:dyDescent="0.15">
      <c r="B7" s="143" t="s">
        <v>242</v>
      </c>
      <c r="C7" s="143"/>
      <c r="D7" s="143"/>
      <c r="E7" s="143"/>
      <c r="F7" s="8"/>
      <c r="G7" s="8"/>
      <c r="H7" s="8"/>
      <c r="I7" s="8"/>
      <c r="J7" s="8"/>
      <c r="K7" s="8"/>
      <c r="L7" s="8"/>
      <c r="M7" s="8"/>
    </row>
    <row r="8" spans="1:17" ht="18.600000000000001" customHeight="1" x14ac:dyDescent="0.15">
      <c r="B8" s="10"/>
      <c r="C8" s="10"/>
      <c r="D8" s="10"/>
      <c r="E8" s="10"/>
      <c r="F8" s="8"/>
      <c r="G8" s="8"/>
      <c r="H8" s="8"/>
      <c r="I8" s="8"/>
      <c r="J8" s="8"/>
      <c r="K8" s="8"/>
      <c r="L8" s="8"/>
      <c r="M8" s="8"/>
    </row>
    <row r="9" spans="1:17" ht="18.600000000000001" customHeight="1" x14ac:dyDescent="0.15">
      <c r="B9" s="8"/>
      <c r="C9" s="8"/>
      <c r="D9" s="8"/>
      <c r="E9" s="8"/>
      <c r="F9" s="8"/>
      <c r="G9" s="8"/>
      <c r="H9" s="8"/>
      <c r="I9" s="8"/>
      <c r="J9" s="8"/>
      <c r="K9" s="8"/>
      <c r="L9" s="8"/>
      <c r="M9" s="8"/>
    </row>
    <row r="10" spans="1:17" ht="22.5" customHeight="1" x14ac:dyDescent="0.15">
      <c r="B10" s="149" t="s">
        <v>218</v>
      </c>
      <c r="C10" s="149"/>
      <c r="D10" s="149"/>
      <c r="E10" s="149"/>
      <c r="F10" s="149"/>
      <c r="G10" s="149"/>
      <c r="H10" s="149"/>
      <c r="I10" s="149"/>
      <c r="J10" s="149"/>
      <c r="K10" s="149"/>
      <c r="L10" s="149"/>
      <c r="M10" s="149"/>
    </row>
    <row r="11" spans="1:17" ht="22.5" customHeight="1" x14ac:dyDescent="0.15">
      <c r="B11" s="149"/>
      <c r="C11" s="149"/>
      <c r="D11" s="149"/>
      <c r="E11" s="149"/>
      <c r="F11" s="149"/>
      <c r="G11" s="149"/>
      <c r="H11" s="149"/>
      <c r="I11" s="149"/>
      <c r="J11" s="149"/>
      <c r="K11" s="149"/>
      <c r="L11" s="149"/>
      <c r="M11" s="149"/>
    </row>
    <row r="12" spans="1:17" ht="22.5" customHeight="1" x14ac:dyDescent="0.15">
      <c r="B12" s="149"/>
      <c r="C12" s="149"/>
      <c r="D12" s="149"/>
      <c r="E12" s="149"/>
      <c r="F12" s="149"/>
      <c r="G12" s="149"/>
      <c r="H12" s="149"/>
      <c r="I12" s="149"/>
      <c r="J12" s="149"/>
      <c r="K12" s="149"/>
      <c r="L12" s="149"/>
      <c r="M12" s="149"/>
    </row>
    <row r="13" spans="1:17" ht="22.5" customHeight="1" x14ac:dyDescent="0.15">
      <c r="B13" s="149"/>
      <c r="C13" s="149"/>
      <c r="D13" s="149"/>
      <c r="E13" s="149"/>
      <c r="F13" s="149"/>
      <c r="G13" s="149"/>
      <c r="H13" s="149"/>
      <c r="I13" s="149"/>
      <c r="J13" s="149"/>
      <c r="K13" s="149"/>
      <c r="L13" s="149"/>
      <c r="M13" s="149"/>
    </row>
    <row r="14" spans="1:17" ht="22.5" customHeight="1" x14ac:dyDescent="0.15">
      <c r="B14" s="149"/>
      <c r="C14" s="149"/>
      <c r="D14" s="149"/>
      <c r="E14" s="149"/>
      <c r="F14" s="149"/>
      <c r="G14" s="149"/>
      <c r="H14" s="149"/>
      <c r="I14" s="149"/>
      <c r="J14" s="149"/>
      <c r="K14" s="149"/>
      <c r="L14" s="149"/>
      <c r="M14" s="149"/>
    </row>
    <row r="15" spans="1:17" ht="18.600000000000001" customHeight="1" x14ac:dyDescent="0.15">
      <c r="B15" s="8"/>
      <c r="C15" s="8"/>
      <c r="D15" s="8"/>
      <c r="E15" s="8"/>
      <c r="F15" s="144"/>
      <c r="G15" s="144"/>
      <c r="I15" s="145"/>
      <c r="J15" s="145"/>
      <c r="K15" s="145"/>
      <c r="L15" s="145"/>
      <c r="M15" s="145"/>
    </row>
    <row r="16" spans="1:17" ht="18.600000000000001" customHeight="1" x14ac:dyDescent="0.15">
      <c r="B16" s="8"/>
      <c r="C16" s="8"/>
      <c r="D16" s="8"/>
      <c r="E16" s="22" t="s">
        <v>24</v>
      </c>
      <c r="F16" s="79" t="s">
        <v>25</v>
      </c>
      <c r="G16" s="87"/>
      <c r="H16" s="146"/>
      <c r="I16" s="146"/>
      <c r="J16" s="146"/>
      <c r="K16" s="146"/>
      <c r="L16" s="146"/>
      <c r="M16" s="146"/>
    </row>
    <row r="17" spans="2:13" ht="18.600000000000001" customHeight="1" x14ac:dyDescent="0.15">
      <c r="B17" s="8"/>
      <c r="C17" s="8"/>
      <c r="D17" s="8"/>
      <c r="F17" s="79" t="s">
        <v>42</v>
      </c>
      <c r="G17" s="79"/>
      <c r="H17" s="146"/>
      <c r="I17" s="146"/>
      <c r="J17" s="146"/>
      <c r="K17" s="146"/>
      <c r="L17" s="146"/>
      <c r="M17" s="146"/>
    </row>
    <row r="18" spans="2:13" ht="18.600000000000001" customHeight="1" x14ac:dyDescent="0.15">
      <c r="B18" s="8"/>
      <c r="C18" s="8"/>
      <c r="D18" s="8"/>
      <c r="F18" s="79" t="s">
        <v>43</v>
      </c>
      <c r="G18" s="14"/>
      <c r="H18" s="146"/>
      <c r="I18" s="146"/>
      <c r="J18" s="146"/>
      <c r="K18" s="146"/>
      <c r="L18" s="146"/>
      <c r="M18" s="146"/>
    </row>
    <row r="19" spans="2:13" ht="18.600000000000001" customHeight="1" x14ac:dyDescent="0.15">
      <c r="B19" s="8"/>
      <c r="C19" s="8"/>
      <c r="D19" s="8"/>
      <c r="F19" s="79" t="s">
        <v>26</v>
      </c>
      <c r="G19" s="14"/>
      <c r="H19" s="146"/>
      <c r="I19" s="146"/>
      <c r="J19" s="146"/>
      <c r="K19" s="146"/>
      <c r="L19" s="146"/>
      <c r="M19" s="146"/>
    </row>
    <row r="20" spans="2:13" ht="18.600000000000001" customHeight="1" x14ac:dyDescent="0.15">
      <c r="B20" s="8"/>
      <c r="C20" s="8"/>
      <c r="D20" s="8"/>
      <c r="E20" s="22" t="s">
        <v>27</v>
      </c>
      <c r="F20" s="79" t="s">
        <v>28</v>
      </c>
      <c r="G20" s="14"/>
      <c r="H20" s="146"/>
      <c r="I20" s="146"/>
      <c r="J20" s="146"/>
      <c r="K20" s="146"/>
      <c r="L20" s="146"/>
      <c r="M20" s="146"/>
    </row>
    <row r="21" spans="2:13" ht="18.600000000000001" customHeight="1" x14ac:dyDescent="0.15">
      <c r="B21" s="8"/>
      <c r="C21" s="8"/>
      <c r="D21" s="8"/>
      <c r="F21" s="79" t="s">
        <v>29</v>
      </c>
      <c r="G21" s="14"/>
      <c r="H21" s="146"/>
      <c r="I21" s="146"/>
      <c r="J21" s="146"/>
      <c r="K21" s="146"/>
      <c r="L21" s="146"/>
      <c r="M21" s="146"/>
    </row>
    <row r="22" spans="2:13" ht="18.600000000000001" customHeight="1" x14ac:dyDescent="0.15">
      <c r="B22" s="8"/>
      <c r="C22" s="8"/>
      <c r="D22" s="8"/>
      <c r="F22" s="79" t="s">
        <v>26</v>
      </c>
      <c r="G22" s="14"/>
      <c r="H22" s="146"/>
      <c r="I22" s="146"/>
      <c r="J22" s="146"/>
      <c r="K22" s="146"/>
      <c r="L22" s="146"/>
      <c r="M22" s="146"/>
    </row>
    <row r="23" spans="2:13" ht="18.600000000000001" customHeight="1" x14ac:dyDescent="0.15">
      <c r="B23" s="8"/>
      <c r="C23" s="8"/>
      <c r="D23" s="8"/>
      <c r="F23" s="79" t="s">
        <v>30</v>
      </c>
      <c r="G23" s="14"/>
      <c r="H23" s="146"/>
      <c r="I23" s="146"/>
      <c r="J23" s="146"/>
      <c r="K23" s="146"/>
      <c r="L23" s="146"/>
      <c r="M23" s="146"/>
    </row>
    <row r="24" spans="2:13" ht="18.600000000000001" customHeight="1" x14ac:dyDescent="0.15">
      <c r="I24" s="147"/>
      <c r="J24" s="147"/>
      <c r="K24" s="147"/>
      <c r="L24" s="147"/>
      <c r="M24" s="147"/>
    </row>
    <row r="25" spans="2:13" ht="18.600000000000001" customHeight="1" x14ac:dyDescent="0.15"/>
    <row r="26" spans="2:13" ht="18.600000000000001" customHeight="1" x14ac:dyDescent="0.15">
      <c r="B26" s="8" t="s">
        <v>31</v>
      </c>
      <c r="C26" s="8"/>
      <c r="D26" s="8"/>
      <c r="E26" s="8"/>
      <c r="F26" s="8"/>
      <c r="H26" s="8"/>
      <c r="I26" s="8"/>
      <c r="J26" s="8"/>
      <c r="K26" s="8"/>
      <c r="L26" s="8"/>
      <c r="M26" s="8"/>
    </row>
    <row r="27" spans="2:13" ht="18.600000000000001" customHeight="1" x14ac:dyDescent="0.15">
      <c r="B27" s="8"/>
      <c r="C27" s="8" t="s">
        <v>97</v>
      </c>
      <c r="D27" s="8" t="s">
        <v>233</v>
      </c>
      <c r="E27" s="8"/>
      <c r="F27" s="8"/>
      <c r="G27" s="8"/>
      <c r="H27" s="8"/>
      <c r="I27" s="8"/>
      <c r="J27" s="8"/>
      <c r="K27" s="8"/>
      <c r="L27" s="8"/>
      <c r="M27" s="8"/>
    </row>
    <row r="28" spans="2:13" ht="18.600000000000001" customHeight="1" x14ac:dyDescent="0.15">
      <c r="B28" s="8"/>
      <c r="C28" s="8" t="s">
        <v>98</v>
      </c>
      <c r="D28" s="8" t="s">
        <v>235</v>
      </c>
      <c r="E28" s="8"/>
      <c r="F28" s="8"/>
      <c r="G28" s="8"/>
      <c r="H28" s="8"/>
      <c r="I28" s="8"/>
      <c r="J28" s="8"/>
      <c r="K28" s="8"/>
      <c r="L28" s="8"/>
      <c r="M28" s="8"/>
    </row>
    <row r="29" spans="2:13" ht="18.600000000000001" customHeight="1" x14ac:dyDescent="0.15">
      <c r="B29" s="8"/>
      <c r="C29" s="8" t="s">
        <v>99</v>
      </c>
      <c r="D29" s="8" t="s">
        <v>100</v>
      </c>
      <c r="E29" s="8"/>
      <c r="F29" s="8"/>
      <c r="G29" s="8"/>
      <c r="H29" s="8"/>
      <c r="I29" s="8"/>
      <c r="J29" s="8"/>
      <c r="K29" s="8"/>
      <c r="L29" s="8"/>
      <c r="M29" s="8"/>
    </row>
    <row r="30" spans="2:13" ht="18.600000000000001" customHeight="1" x14ac:dyDescent="0.15">
      <c r="B30" s="8"/>
      <c r="C30" s="8" t="s">
        <v>102</v>
      </c>
      <c r="D30" s="8" t="s">
        <v>101</v>
      </c>
      <c r="E30" s="8"/>
      <c r="F30" s="8"/>
      <c r="G30" s="8"/>
      <c r="H30" s="8"/>
      <c r="I30" s="8"/>
      <c r="J30" s="8"/>
      <c r="K30" s="8"/>
      <c r="L30" s="8"/>
      <c r="M30" s="8"/>
    </row>
    <row r="31" spans="2:13" ht="18.600000000000001" customHeight="1" x14ac:dyDescent="0.15">
      <c r="B31" s="8"/>
      <c r="C31" s="8" t="s">
        <v>103</v>
      </c>
      <c r="D31" s="8" t="s">
        <v>110</v>
      </c>
      <c r="E31" s="8"/>
      <c r="F31" s="8"/>
      <c r="G31" s="8"/>
      <c r="H31" s="8"/>
      <c r="I31" s="8"/>
      <c r="J31" s="8"/>
      <c r="K31" s="8"/>
      <c r="L31" s="8"/>
      <c r="M31" s="8"/>
    </row>
    <row r="32" spans="2:13" ht="18.600000000000001" customHeight="1" x14ac:dyDescent="0.15">
      <c r="B32" s="8"/>
      <c r="C32" s="8" t="s">
        <v>104</v>
      </c>
      <c r="D32" s="8" t="s">
        <v>111</v>
      </c>
      <c r="E32" s="8"/>
      <c r="F32" s="8"/>
      <c r="G32" s="8"/>
      <c r="H32" s="8"/>
      <c r="I32" s="8"/>
      <c r="J32" s="8"/>
      <c r="K32" s="8"/>
      <c r="L32" s="8"/>
      <c r="M32" s="8"/>
    </row>
    <row r="33" spans="2:13" ht="18.600000000000001" customHeight="1" x14ac:dyDescent="0.15">
      <c r="B33" s="8"/>
      <c r="C33" s="8" t="s">
        <v>105</v>
      </c>
      <c r="D33" s="8" t="s">
        <v>112</v>
      </c>
      <c r="E33" s="8"/>
      <c r="F33" s="8"/>
      <c r="G33" s="8"/>
      <c r="H33" s="8"/>
      <c r="I33" s="8"/>
      <c r="J33" s="8"/>
      <c r="K33" s="8"/>
      <c r="L33" s="8"/>
      <c r="M33" s="8"/>
    </row>
    <row r="34" spans="2:13" ht="18.600000000000001" customHeight="1" x14ac:dyDescent="0.15">
      <c r="B34" s="8"/>
      <c r="C34" s="8" t="s">
        <v>106</v>
      </c>
      <c r="D34" s="8" t="s">
        <v>113</v>
      </c>
      <c r="E34" s="8"/>
      <c r="F34" s="8"/>
      <c r="G34" s="8"/>
      <c r="H34" s="8"/>
      <c r="I34" s="8"/>
      <c r="J34" s="8"/>
      <c r="K34" s="8"/>
      <c r="L34" s="8"/>
      <c r="M34" s="8"/>
    </row>
    <row r="35" spans="2:13" ht="18.600000000000001" customHeight="1" x14ac:dyDescent="0.15">
      <c r="B35" s="8"/>
      <c r="C35" s="8" t="s">
        <v>107</v>
      </c>
      <c r="D35" s="8" t="s">
        <v>114</v>
      </c>
      <c r="E35" s="8"/>
      <c r="F35" s="8"/>
      <c r="G35" s="8"/>
      <c r="H35" s="8"/>
      <c r="I35" s="8"/>
      <c r="J35" s="8"/>
      <c r="K35" s="8"/>
      <c r="L35" s="8"/>
      <c r="M35" s="8"/>
    </row>
    <row r="36" spans="2:13" ht="18.600000000000001" customHeight="1" x14ac:dyDescent="0.15">
      <c r="B36" s="8"/>
      <c r="C36" s="8" t="s">
        <v>108</v>
      </c>
      <c r="D36" s="8" t="s">
        <v>115</v>
      </c>
      <c r="E36" s="8"/>
      <c r="F36" s="8"/>
      <c r="G36" s="8"/>
      <c r="H36" s="8"/>
      <c r="I36" s="8"/>
      <c r="J36" s="8"/>
      <c r="K36" s="8"/>
      <c r="L36" s="8"/>
      <c r="M36" s="8"/>
    </row>
    <row r="37" spans="2:13" ht="18.600000000000001" customHeight="1" x14ac:dyDescent="0.15">
      <c r="B37" s="8"/>
      <c r="C37" s="8" t="s">
        <v>109</v>
      </c>
      <c r="D37" s="3" t="s">
        <v>96</v>
      </c>
      <c r="E37" s="8"/>
      <c r="F37" s="8"/>
      <c r="G37" s="8"/>
      <c r="H37" s="8"/>
      <c r="I37" s="8"/>
      <c r="J37" s="8"/>
      <c r="K37" s="8"/>
      <c r="L37" s="8"/>
      <c r="M37" s="8"/>
    </row>
    <row r="38" spans="2:13" ht="18.600000000000001" customHeight="1" x14ac:dyDescent="0.15">
      <c r="C38" s="8" t="s">
        <v>116</v>
      </c>
      <c r="D38" s="8" t="s">
        <v>117</v>
      </c>
      <c r="M38" s="9"/>
    </row>
    <row r="39" spans="2:13" ht="18.600000000000001" customHeight="1" x14ac:dyDescent="0.15">
      <c r="E39" s="8"/>
      <c r="F39" s="8"/>
      <c r="G39" s="8"/>
      <c r="H39" s="8"/>
      <c r="I39" s="8"/>
      <c r="J39" s="8"/>
      <c r="K39" s="8"/>
      <c r="L39" s="8"/>
      <c r="M39" s="8"/>
    </row>
    <row r="40" spans="2:13" ht="18.600000000000001" customHeight="1" x14ac:dyDescent="0.15">
      <c r="B40" s="8"/>
      <c r="C40" s="149"/>
      <c r="D40" s="149"/>
      <c r="E40" s="149"/>
      <c r="F40" s="149"/>
      <c r="G40" s="149"/>
      <c r="H40" s="149"/>
      <c r="I40" s="149"/>
      <c r="J40" s="149"/>
      <c r="K40" s="149"/>
      <c r="L40" s="149"/>
      <c r="M40" s="8"/>
    </row>
    <row r="41" spans="2:13" ht="20.100000000000001" customHeight="1" x14ac:dyDescent="0.15">
      <c r="C41" s="8"/>
      <c r="M41" s="9"/>
    </row>
    <row r="42" spans="2:13" ht="30" customHeight="1" x14ac:dyDescent="0.15">
      <c r="B42" s="155"/>
      <c r="C42" s="155"/>
      <c r="D42" s="155"/>
      <c r="E42" s="155"/>
      <c r="F42" s="155"/>
      <c r="G42" s="155"/>
      <c r="H42" s="155"/>
      <c r="I42" s="155"/>
      <c r="J42" s="155"/>
      <c r="K42" s="155"/>
      <c r="L42" s="155"/>
      <c r="M42" s="8"/>
    </row>
    <row r="43" spans="2:13" ht="20.100000000000001" customHeight="1" x14ac:dyDescent="0.15">
      <c r="B43" s="8"/>
      <c r="C43" s="8"/>
      <c r="D43" s="8"/>
      <c r="E43" s="8"/>
      <c r="F43" s="8"/>
      <c r="G43" s="8"/>
      <c r="H43" s="8"/>
      <c r="I43" s="8"/>
      <c r="J43" s="8"/>
      <c r="K43" s="8"/>
      <c r="L43" s="8"/>
      <c r="M43" s="8"/>
    </row>
    <row r="44" spans="2:13" ht="20.100000000000001" customHeight="1" x14ac:dyDescent="0.15">
      <c r="F44" s="10"/>
    </row>
  </sheetData>
  <sheetProtection algorithmName="SHA-512" hashValue="TfYQIZw8hY1fgXKXCLe/hDaKhX/gjBDcvL9DwxghsAKJO32lAb0s7rpN6rWCpLNbQ/Cu/Igwe1DZYwg21UL4Iw==" saltValue="m6pEzpyC1mNvg/3KALoX2Q==" spinCount="100000" sheet="1" selectLockedCells="1"/>
  <mergeCells count="18">
    <mergeCell ref="O5:Q5"/>
    <mergeCell ref="H20:M20"/>
    <mergeCell ref="B3:M3"/>
    <mergeCell ref="K5:M5"/>
    <mergeCell ref="H16:M16"/>
    <mergeCell ref="H17:M17"/>
    <mergeCell ref="H18:M18"/>
    <mergeCell ref="B7:E7"/>
    <mergeCell ref="B10:M14"/>
    <mergeCell ref="B42:L42"/>
    <mergeCell ref="F15:G15"/>
    <mergeCell ref="I15:M15"/>
    <mergeCell ref="C40:L40"/>
    <mergeCell ref="I24:M24"/>
    <mergeCell ref="H19:M19"/>
    <mergeCell ref="H21:M21"/>
    <mergeCell ref="H22:M22"/>
    <mergeCell ref="H23:M23"/>
  </mergeCells>
  <phoneticPr fontId="3"/>
  <conditionalFormatting sqref="H16:M23">
    <cfRule type="expression" dxfId="856" priority="1">
      <formula>H16=""</formula>
    </cfRule>
  </conditionalFormatting>
  <conditionalFormatting sqref="K5:M5">
    <cfRule type="expression" dxfId="855" priority="2">
      <formula>$K$5=$O$5</formula>
    </cfRule>
  </conditionalFormatting>
  <printOptions horizontalCentered="1"/>
  <pageMargins left="0.78740157480314965" right="0.39370078740157483" top="0.59055118110236227" bottom="0.59055118110236227" header="0.59055118110236227" footer="0.3937007874015748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4195B-B555-4ACF-A701-74036016A2E5}">
  <sheetPr codeName="Sheet4">
    <pageSetUpPr fitToPage="1"/>
  </sheetPr>
  <dimension ref="A1:AA49"/>
  <sheetViews>
    <sheetView view="pageBreakPreview" topLeftCell="A6" zoomScaleNormal="100" zoomScaleSheetLayoutView="100" workbookViewId="0">
      <selection activeCell="S14" sqref="S14:W14"/>
    </sheetView>
  </sheetViews>
  <sheetFormatPr defaultColWidth="8.875" defaultRowHeight="21.75" customHeight="1" x14ac:dyDescent="0.15"/>
  <cols>
    <col min="1" max="24" width="3.625" style="3" customWidth="1"/>
    <col min="25" max="25" width="8.875" style="3"/>
    <col min="26" max="27" width="0" style="3" hidden="1" customWidth="1"/>
    <col min="28" max="16384" width="8.875" style="3"/>
  </cols>
  <sheetData>
    <row r="1" spans="1:27" ht="22.5" customHeight="1" x14ac:dyDescent="0.15">
      <c r="A1" s="23" t="s">
        <v>220</v>
      </c>
      <c r="B1" s="23"/>
      <c r="C1" s="23"/>
      <c r="D1" s="23"/>
      <c r="E1" s="23"/>
      <c r="F1" s="23"/>
      <c r="G1" s="23"/>
      <c r="H1" s="23"/>
      <c r="I1" s="23"/>
      <c r="J1" s="23"/>
      <c r="K1" s="23"/>
      <c r="L1" s="23"/>
      <c r="M1" s="23"/>
      <c r="N1" s="23"/>
      <c r="O1" s="23"/>
      <c r="P1" s="23"/>
      <c r="Q1" s="23"/>
      <c r="R1" s="156" t="s">
        <v>46</v>
      </c>
      <c r="S1" s="156"/>
      <c r="T1" s="156"/>
      <c r="U1" s="156"/>
      <c r="V1" s="156"/>
      <c r="W1" s="156"/>
      <c r="X1" s="156"/>
    </row>
    <row r="2" spans="1:27" ht="22.5" customHeight="1" x14ac:dyDescent="0.15">
      <c r="A2" s="157" t="s">
        <v>142</v>
      </c>
      <c r="B2" s="158"/>
      <c r="C2" s="158"/>
      <c r="D2" s="158"/>
      <c r="E2" s="158"/>
      <c r="F2" s="158"/>
      <c r="G2" s="158"/>
      <c r="H2" s="158"/>
      <c r="I2" s="158"/>
      <c r="J2" s="158"/>
      <c r="K2" s="158"/>
      <c r="L2" s="158"/>
      <c r="M2" s="158"/>
      <c r="N2" s="158"/>
      <c r="O2" s="158"/>
      <c r="P2" s="158"/>
      <c r="Q2" s="158"/>
      <c r="R2" s="158"/>
      <c r="S2" s="158"/>
      <c r="T2" s="158"/>
      <c r="U2" s="158"/>
      <c r="V2" s="158"/>
      <c r="W2" s="158"/>
      <c r="X2" s="159"/>
    </row>
    <row r="3" spans="1:27" ht="22.5" customHeight="1" x14ac:dyDescent="0.15">
      <c r="A3" s="160"/>
      <c r="B3" s="161"/>
      <c r="C3" s="161"/>
      <c r="D3" s="161"/>
      <c r="E3" s="161"/>
      <c r="F3" s="161"/>
      <c r="G3" s="161"/>
      <c r="H3" s="161"/>
      <c r="I3" s="161"/>
      <c r="J3" s="161"/>
      <c r="K3" s="161"/>
      <c r="L3" s="161"/>
      <c r="M3" s="161"/>
      <c r="N3" s="161"/>
      <c r="O3" s="161"/>
      <c r="P3" s="161"/>
      <c r="Q3" s="161"/>
      <c r="R3" s="161"/>
      <c r="S3" s="161"/>
      <c r="T3" s="161"/>
      <c r="U3" s="161"/>
      <c r="V3" s="161"/>
      <c r="W3" s="161"/>
      <c r="X3" s="162"/>
    </row>
    <row r="4" spans="1:27" ht="22.5" customHeight="1" x14ac:dyDescent="0.15">
      <c r="A4" s="163" t="s">
        <v>143</v>
      </c>
      <c r="B4" s="163"/>
      <c r="C4" s="163"/>
      <c r="D4" s="163"/>
      <c r="E4" s="163"/>
      <c r="F4" s="163"/>
      <c r="G4" s="163"/>
      <c r="H4" s="163"/>
      <c r="I4" s="163"/>
      <c r="J4" s="163"/>
      <c r="K4" s="163"/>
      <c r="L4" s="163"/>
      <c r="M4" s="164" t="s">
        <v>144</v>
      </c>
      <c r="N4" s="165"/>
      <c r="O4" s="165"/>
      <c r="P4" s="165"/>
      <c r="Q4" s="165"/>
      <c r="R4" s="165"/>
      <c r="S4" s="165"/>
      <c r="T4" s="165"/>
      <c r="U4" s="165"/>
      <c r="V4" s="165"/>
      <c r="W4" s="165"/>
      <c r="X4" s="166"/>
    </row>
    <row r="5" spans="1:27" ht="22.5" customHeight="1" x14ac:dyDescent="0.15">
      <c r="A5" s="167"/>
      <c r="B5" s="168"/>
      <c r="C5" s="168"/>
      <c r="D5" s="168"/>
      <c r="E5" s="168"/>
      <c r="F5" s="168"/>
      <c r="G5" s="168"/>
      <c r="H5" s="168"/>
      <c r="I5" s="168"/>
      <c r="J5" s="168"/>
      <c r="K5" s="168"/>
      <c r="L5" s="169"/>
      <c r="M5" s="167"/>
      <c r="N5" s="168"/>
      <c r="O5" s="168"/>
      <c r="P5" s="168"/>
      <c r="Q5" s="168"/>
      <c r="R5" s="168"/>
      <c r="S5" s="168"/>
      <c r="T5" s="168"/>
      <c r="U5" s="168"/>
      <c r="V5" s="168"/>
      <c r="W5" s="168"/>
      <c r="X5" s="169"/>
    </row>
    <row r="6" spans="1:27" ht="22.5" customHeight="1" x14ac:dyDescent="0.15">
      <c r="A6" s="38" t="s">
        <v>145</v>
      </c>
      <c r="B6" s="167"/>
      <c r="C6" s="168"/>
      <c r="D6" s="168"/>
      <c r="E6" s="168"/>
      <c r="F6" s="38" t="s">
        <v>146</v>
      </c>
      <c r="G6" s="167"/>
      <c r="H6" s="168"/>
      <c r="I6" s="168"/>
      <c r="J6" s="168"/>
      <c r="K6" s="156" t="s">
        <v>147</v>
      </c>
      <c r="L6" s="156"/>
      <c r="M6" s="167"/>
      <c r="N6" s="168"/>
      <c r="O6" s="168"/>
      <c r="P6" s="168"/>
      <c r="Q6" s="168"/>
      <c r="R6" s="168"/>
      <c r="S6" s="168"/>
      <c r="T6" s="168"/>
      <c r="U6" s="168"/>
      <c r="V6" s="168"/>
      <c r="W6" s="168"/>
      <c r="X6" s="169"/>
    </row>
    <row r="7" spans="1:27" ht="22.5" customHeight="1" x14ac:dyDescent="0.15">
      <c r="A7" s="164" t="s">
        <v>148</v>
      </c>
      <c r="B7" s="165"/>
      <c r="C7" s="165"/>
      <c r="D7" s="165"/>
      <c r="E7" s="165"/>
      <c r="F7" s="165"/>
      <c r="G7" s="165"/>
      <c r="H7" s="165"/>
      <c r="I7" s="165"/>
      <c r="J7" s="165"/>
      <c r="K7" s="165"/>
      <c r="L7" s="165"/>
      <c r="M7" s="164" t="s">
        <v>149</v>
      </c>
      <c r="N7" s="165"/>
      <c r="O7" s="165"/>
      <c r="P7" s="165"/>
      <c r="Q7" s="165"/>
      <c r="R7" s="165"/>
      <c r="S7" s="164" t="s">
        <v>150</v>
      </c>
      <c r="T7" s="165"/>
      <c r="U7" s="165"/>
      <c r="V7" s="165"/>
      <c r="W7" s="165"/>
      <c r="X7" s="166"/>
    </row>
    <row r="8" spans="1:27" ht="22.5" customHeight="1" x14ac:dyDescent="0.15">
      <c r="A8" s="170" t="s">
        <v>151</v>
      </c>
      <c r="B8" s="171"/>
      <c r="C8" s="171"/>
      <c r="D8" s="171"/>
      <c r="E8" s="171"/>
      <c r="F8" s="171"/>
      <c r="G8" s="171"/>
      <c r="H8" s="171"/>
      <c r="I8" s="171"/>
      <c r="J8" s="171"/>
      <c r="K8" s="171"/>
      <c r="L8" s="172"/>
      <c r="M8" s="167"/>
      <c r="N8" s="168"/>
      <c r="O8" s="168"/>
      <c r="P8" s="168"/>
      <c r="Q8" s="168"/>
      <c r="R8" s="88" t="s">
        <v>152</v>
      </c>
      <c r="S8" s="167"/>
      <c r="T8" s="168"/>
      <c r="U8" s="168"/>
      <c r="V8" s="168"/>
      <c r="W8" s="168"/>
      <c r="X8" s="88" t="s">
        <v>152</v>
      </c>
      <c r="Z8" s="24" t="s">
        <v>161</v>
      </c>
      <c r="AA8" s="24" t="s">
        <v>162</v>
      </c>
    </row>
    <row r="9" spans="1:27" ht="22.5" customHeight="1" x14ac:dyDescent="0.15">
      <c r="A9" s="170" t="s">
        <v>59</v>
      </c>
      <c r="B9" s="171"/>
      <c r="C9" s="171"/>
      <c r="D9" s="171"/>
      <c r="E9" s="171"/>
      <c r="F9" s="171"/>
      <c r="G9" s="171"/>
      <c r="H9" s="171"/>
      <c r="I9" s="171"/>
      <c r="J9" s="171"/>
      <c r="K9" s="171"/>
      <c r="L9" s="172"/>
      <c r="M9" s="167"/>
      <c r="N9" s="168"/>
      <c r="O9" s="168"/>
      <c r="P9" s="168"/>
      <c r="Q9" s="168"/>
      <c r="R9" s="88" t="s">
        <v>152</v>
      </c>
      <c r="S9" s="167"/>
      <c r="T9" s="168"/>
      <c r="U9" s="168"/>
      <c r="V9" s="168"/>
      <c r="W9" s="168"/>
      <c r="X9" s="88" t="s">
        <v>152</v>
      </c>
      <c r="Z9" s="25">
        <v>1</v>
      </c>
      <c r="AA9" s="26">
        <v>1</v>
      </c>
    </row>
    <row r="10" spans="1:27" ht="22.5" customHeight="1" x14ac:dyDescent="0.15">
      <c r="A10" s="170" t="s">
        <v>153</v>
      </c>
      <c r="B10" s="171"/>
      <c r="C10" s="171"/>
      <c r="D10" s="171"/>
      <c r="E10" s="171"/>
      <c r="F10" s="171"/>
      <c r="G10" s="171"/>
      <c r="H10" s="171"/>
      <c r="I10" s="171"/>
      <c r="J10" s="171"/>
      <c r="K10" s="171"/>
      <c r="L10" s="172"/>
      <c r="M10" s="167"/>
      <c r="N10" s="168"/>
      <c r="O10" s="168"/>
      <c r="P10" s="168"/>
      <c r="Q10" s="168"/>
      <c r="R10" s="88" t="s">
        <v>152</v>
      </c>
      <c r="S10" s="167"/>
      <c r="T10" s="168"/>
      <c r="U10" s="168"/>
      <c r="V10" s="168"/>
      <c r="W10" s="168"/>
      <c r="X10" s="88" t="s">
        <v>152</v>
      </c>
      <c r="Z10" s="25">
        <v>40</v>
      </c>
      <c r="AA10" s="26">
        <v>2</v>
      </c>
    </row>
    <row r="11" spans="1:27" ht="22.5" customHeight="1" x14ac:dyDescent="0.15">
      <c r="A11" s="170" t="s">
        <v>154</v>
      </c>
      <c r="B11" s="171"/>
      <c r="C11" s="171"/>
      <c r="D11" s="171"/>
      <c r="E11" s="171"/>
      <c r="F11" s="171"/>
      <c r="G11" s="171"/>
      <c r="H11" s="171"/>
      <c r="I11" s="171"/>
      <c r="J11" s="171"/>
      <c r="K11" s="171"/>
      <c r="L11" s="172"/>
      <c r="M11" s="167"/>
      <c r="N11" s="168"/>
      <c r="O11" s="168"/>
      <c r="P11" s="168"/>
      <c r="Q11" s="168"/>
      <c r="R11" s="88" t="s">
        <v>152</v>
      </c>
      <c r="S11" s="167"/>
      <c r="T11" s="168"/>
      <c r="U11" s="168"/>
      <c r="V11" s="168"/>
      <c r="W11" s="168"/>
      <c r="X11" s="88" t="s">
        <v>152</v>
      </c>
      <c r="Z11" s="25">
        <v>60</v>
      </c>
      <c r="AA11" s="26">
        <v>3</v>
      </c>
    </row>
    <row r="12" spans="1:27" ht="22.5" customHeight="1" x14ac:dyDescent="0.15">
      <c r="A12" s="170" t="s">
        <v>134</v>
      </c>
      <c r="B12" s="171"/>
      <c r="C12" s="171"/>
      <c r="D12" s="171"/>
      <c r="E12" s="171"/>
      <c r="F12" s="171"/>
      <c r="G12" s="171"/>
      <c r="H12" s="171"/>
      <c r="I12" s="171"/>
      <c r="J12" s="171"/>
      <c r="K12" s="171"/>
      <c r="L12" s="172"/>
      <c r="M12" s="167"/>
      <c r="N12" s="168"/>
      <c r="O12" s="168"/>
      <c r="P12" s="168"/>
      <c r="Q12" s="168"/>
      <c r="R12" s="88" t="s">
        <v>152</v>
      </c>
      <c r="S12" s="167"/>
      <c r="T12" s="168"/>
      <c r="U12" s="168"/>
      <c r="V12" s="168"/>
      <c r="W12" s="168"/>
      <c r="X12" s="88" t="s">
        <v>152</v>
      </c>
      <c r="Z12" s="25">
        <v>80</v>
      </c>
      <c r="AA12" s="26">
        <v>4</v>
      </c>
    </row>
    <row r="13" spans="1:27" ht="22.5" customHeight="1" x14ac:dyDescent="0.15">
      <c r="A13" s="170" t="s">
        <v>62</v>
      </c>
      <c r="B13" s="171"/>
      <c r="C13" s="171"/>
      <c r="D13" s="171"/>
      <c r="E13" s="171"/>
      <c r="F13" s="171"/>
      <c r="G13" s="171"/>
      <c r="H13" s="171"/>
      <c r="I13" s="171"/>
      <c r="J13" s="171"/>
      <c r="K13" s="171"/>
      <c r="L13" s="172"/>
      <c r="M13" s="167"/>
      <c r="N13" s="168"/>
      <c r="O13" s="168"/>
      <c r="P13" s="168"/>
      <c r="Q13" s="168"/>
      <c r="R13" s="88" t="s">
        <v>152</v>
      </c>
      <c r="S13" s="167"/>
      <c r="T13" s="168"/>
      <c r="U13" s="168"/>
      <c r="V13" s="168"/>
      <c r="W13" s="168"/>
      <c r="X13" s="88" t="s">
        <v>152</v>
      </c>
      <c r="Z13" s="25">
        <v>100</v>
      </c>
      <c r="AA13" s="26">
        <v>5</v>
      </c>
    </row>
    <row r="14" spans="1:27" ht="22.5" customHeight="1" x14ac:dyDescent="0.15">
      <c r="A14" s="170" t="s">
        <v>155</v>
      </c>
      <c r="B14" s="171"/>
      <c r="C14" s="171"/>
      <c r="D14" s="171"/>
      <c r="E14" s="171"/>
      <c r="F14" s="171"/>
      <c r="G14" s="171"/>
      <c r="H14" s="171"/>
      <c r="I14" s="171"/>
      <c r="J14" s="171"/>
      <c r="K14" s="171"/>
      <c r="L14" s="172"/>
      <c r="M14" s="167"/>
      <c r="N14" s="168"/>
      <c r="O14" s="168"/>
      <c r="P14" s="168"/>
      <c r="Q14" s="168"/>
      <c r="R14" s="88" t="s">
        <v>152</v>
      </c>
      <c r="S14" s="167"/>
      <c r="T14" s="168"/>
      <c r="U14" s="168"/>
      <c r="V14" s="168"/>
      <c r="W14" s="168"/>
      <c r="X14" s="88" t="s">
        <v>152</v>
      </c>
    </row>
    <row r="15" spans="1:27" ht="22.5" customHeight="1" thickBot="1" x14ac:dyDescent="0.2">
      <c r="A15" s="173" t="s">
        <v>156</v>
      </c>
      <c r="B15" s="174"/>
      <c r="C15" s="174"/>
      <c r="D15" s="174"/>
      <c r="E15" s="174"/>
      <c r="F15" s="174"/>
      <c r="G15" s="174"/>
      <c r="H15" s="174"/>
      <c r="I15" s="174"/>
      <c r="J15" s="174"/>
      <c r="K15" s="174"/>
      <c r="L15" s="175"/>
      <c r="M15" s="176"/>
      <c r="N15" s="177"/>
      <c r="O15" s="177"/>
      <c r="P15" s="177"/>
      <c r="Q15" s="177"/>
      <c r="R15" s="89" t="s">
        <v>152</v>
      </c>
      <c r="S15" s="176"/>
      <c r="T15" s="177"/>
      <c r="U15" s="177"/>
      <c r="V15" s="177"/>
      <c r="W15" s="177"/>
      <c r="X15" s="89" t="s">
        <v>152</v>
      </c>
    </row>
    <row r="16" spans="1:27" ht="22.5" customHeight="1" thickTop="1" x14ac:dyDescent="0.15">
      <c r="A16" s="178" t="s">
        <v>157</v>
      </c>
      <c r="B16" s="179"/>
      <c r="C16" s="179"/>
      <c r="D16" s="179"/>
      <c r="E16" s="179"/>
      <c r="F16" s="179"/>
      <c r="G16" s="179"/>
      <c r="H16" s="179"/>
      <c r="I16" s="179"/>
      <c r="J16" s="179"/>
      <c r="K16" s="179"/>
      <c r="L16" s="180"/>
      <c r="M16" s="181">
        <f>SUM(M8:Q15)</f>
        <v>0</v>
      </c>
      <c r="N16" s="182"/>
      <c r="O16" s="182"/>
      <c r="P16" s="182"/>
      <c r="Q16" s="182"/>
      <c r="R16" s="90" t="s">
        <v>152</v>
      </c>
      <c r="S16" s="182">
        <f>SUM(S8:W15)</f>
        <v>0</v>
      </c>
      <c r="T16" s="182"/>
      <c r="U16" s="182"/>
      <c r="V16" s="182"/>
      <c r="W16" s="182"/>
      <c r="X16" s="91" t="s">
        <v>152</v>
      </c>
    </row>
    <row r="17" spans="1:24" ht="22.5" customHeight="1" x14ac:dyDescent="0.15">
      <c r="A17" s="183" t="s">
        <v>158</v>
      </c>
      <c r="B17" s="184"/>
      <c r="C17" s="184"/>
      <c r="D17" s="184"/>
      <c r="E17" s="184"/>
      <c r="F17" s="184"/>
      <c r="G17" s="184"/>
      <c r="H17" s="184"/>
      <c r="I17" s="184"/>
      <c r="J17" s="184"/>
      <c r="K17" s="184"/>
      <c r="L17" s="185"/>
      <c r="M17" s="186" t="str">
        <f>IF(M8="","",VLOOKUP(M16,Z9:AA13,2,TRUE))</f>
        <v/>
      </c>
      <c r="N17" s="187"/>
      <c r="O17" s="187"/>
      <c r="P17" s="187"/>
      <c r="Q17" s="187"/>
      <c r="R17" s="187"/>
      <c r="S17" s="188"/>
      <c r="T17" s="189"/>
      <c r="U17" s="189"/>
      <c r="V17" s="189"/>
      <c r="W17" s="189"/>
      <c r="X17" s="190"/>
    </row>
    <row r="18" spans="1:24" ht="30.75" customHeight="1" x14ac:dyDescent="0.15">
      <c r="A18" s="191" t="s">
        <v>159</v>
      </c>
      <c r="B18" s="193" t="s">
        <v>208</v>
      </c>
      <c r="C18" s="194"/>
      <c r="D18" s="194"/>
      <c r="E18" s="194"/>
      <c r="F18" s="194"/>
      <c r="G18" s="194"/>
      <c r="H18" s="194"/>
      <c r="I18" s="194"/>
      <c r="J18" s="194"/>
      <c r="K18" s="194"/>
      <c r="L18" s="194"/>
      <c r="M18" s="194"/>
      <c r="N18" s="194"/>
      <c r="O18" s="194"/>
      <c r="P18" s="194"/>
      <c r="Q18" s="194"/>
      <c r="R18" s="194"/>
      <c r="S18" s="194"/>
      <c r="T18" s="194"/>
      <c r="U18" s="194"/>
      <c r="V18" s="194"/>
      <c r="W18" s="194"/>
      <c r="X18" s="195"/>
    </row>
    <row r="19" spans="1:24" ht="22.5" customHeight="1" x14ac:dyDescent="0.15">
      <c r="A19" s="192"/>
      <c r="B19" s="39" t="s">
        <v>160</v>
      </c>
      <c r="C19" s="39"/>
      <c r="D19" s="39"/>
      <c r="E19" s="39"/>
      <c r="F19" s="39"/>
      <c r="G19" s="39"/>
      <c r="H19" s="39"/>
      <c r="I19" s="39"/>
      <c r="J19" s="39"/>
      <c r="K19" s="39"/>
      <c r="L19" s="39"/>
      <c r="M19" s="39"/>
      <c r="N19" s="39"/>
      <c r="O19" s="39"/>
      <c r="P19" s="39"/>
      <c r="Q19" s="39"/>
      <c r="R19" s="39"/>
      <c r="S19" s="39"/>
      <c r="T19" s="39"/>
      <c r="U19" s="39"/>
      <c r="V19" s="39"/>
      <c r="W19" s="39"/>
      <c r="X19" s="40"/>
    </row>
    <row r="20" spans="1:24" ht="22.5" customHeight="1" x14ac:dyDescent="0.15">
      <c r="B20" s="16"/>
      <c r="C20" s="13"/>
      <c r="D20" s="13"/>
      <c r="E20" s="13"/>
      <c r="F20" s="13"/>
      <c r="G20" s="13"/>
      <c r="H20" s="13"/>
      <c r="I20" s="13"/>
      <c r="J20" s="13"/>
      <c r="K20" s="92"/>
      <c r="L20" s="92"/>
      <c r="M20" s="92"/>
      <c r="N20" s="92"/>
      <c r="O20" s="92"/>
    </row>
    <row r="21" spans="1:24" ht="21.6" customHeight="1" x14ac:dyDescent="0.15">
      <c r="B21" s="16"/>
      <c r="C21" s="13"/>
      <c r="D21" s="13"/>
      <c r="E21" s="13"/>
      <c r="F21" s="13"/>
      <c r="G21" s="13"/>
      <c r="H21" s="13"/>
      <c r="I21" s="13"/>
      <c r="J21" s="13"/>
      <c r="K21" s="92"/>
      <c r="L21" s="92"/>
      <c r="M21" s="92"/>
      <c r="N21" s="92"/>
      <c r="O21" s="92"/>
    </row>
    <row r="22" spans="1:24" ht="21.6" customHeight="1" x14ac:dyDescent="0.15">
      <c r="B22" s="16"/>
      <c r="C22" s="13"/>
      <c r="D22" s="13"/>
      <c r="E22" s="13"/>
      <c r="F22" s="13"/>
      <c r="G22" s="15"/>
      <c r="H22" s="15"/>
      <c r="I22" s="15"/>
      <c r="J22" s="15"/>
      <c r="K22" s="8"/>
      <c r="L22" s="8"/>
      <c r="M22" s="8"/>
      <c r="N22" s="8"/>
      <c r="O22" s="8"/>
    </row>
    <row r="23" spans="1:24" ht="21.6" customHeight="1" x14ac:dyDescent="0.15">
      <c r="B23" s="16"/>
      <c r="C23" s="13"/>
      <c r="D23" s="13"/>
      <c r="E23" s="13"/>
      <c r="F23" s="13"/>
      <c r="G23" s="8"/>
      <c r="H23" s="8"/>
      <c r="I23" s="8"/>
      <c r="J23" s="8"/>
      <c r="K23" s="92"/>
      <c r="L23" s="92"/>
      <c r="M23" s="92"/>
      <c r="N23" s="92"/>
      <c r="O23" s="92"/>
    </row>
    <row r="24" spans="1:24" ht="21.6" customHeight="1" x14ac:dyDescent="0.15">
      <c r="B24" s="16"/>
      <c r="C24" s="13"/>
      <c r="D24" s="13"/>
      <c r="E24" s="13"/>
      <c r="F24" s="13"/>
      <c r="G24" s="13"/>
      <c r="H24" s="13"/>
      <c r="I24" s="13"/>
      <c r="J24" s="13"/>
      <c r="K24" s="92"/>
      <c r="L24" s="92"/>
      <c r="M24" s="92"/>
      <c r="N24" s="92"/>
      <c r="O24" s="92"/>
    </row>
    <row r="25" spans="1:24" ht="21.6" customHeight="1" x14ac:dyDescent="0.15">
      <c r="B25" s="16"/>
      <c r="C25" s="13"/>
      <c r="D25" s="13"/>
      <c r="E25" s="13"/>
      <c r="F25" s="13"/>
      <c r="G25" s="13"/>
      <c r="H25" s="13"/>
      <c r="I25" s="13"/>
      <c r="J25" s="13"/>
      <c r="K25" s="92"/>
      <c r="L25" s="92"/>
      <c r="M25" s="92"/>
      <c r="N25" s="92"/>
      <c r="O25" s="92"/>
    </row>
    <row r="26" spans="1:24" ht="21.6" customHeight="1" x14ac:dyDescent="0.15">
      <c r="B26" s="8"/>
      <c r="C26" s="13"/>
      <c r="D26" s="13"/>
      <c r="E26" s="13"/>
      <c r="F26" s="13"/>
      <c r="G26" s="8"/>
      <c r="H26" s="8"/>
      <c r="I26" s="8"/>
      <c r="J26" s="8"/>
      <c r="K26" s="8"/>
      <c r="L26" s="8"/>
      <c r="M26" s="8"/>
      <c r="N26" s="8"/>
      <c r="O26" s="8"/>
    </row>
    <row r="27" spans="1:24" ht="21.6" customHeight="1" x14ac:dyDescent="0.15">
      <c r="B27" s="16"/>
      <c r="C27" s="13"/>
      <c r="D27" s="13"/>
      <c r="E27" s="13"/>
      <c r="F27" s="13"/>
      <c r="G27" s="8"/>
      <c r="H27" s="8"/>
      <c r="I27" s="8"/>
      <c r="J27" s="8"/>
      <c r="K27" s="92"/>
      <c r="L27" s="92"/>
      <c r="M27" s="92"/>
      <c r="N27" s="92"/>
      <c r="O27" s="92"/>
    </row>
    <row r="28" spans="1:24" ht="21.6" customHeight="1" x14ac:dyDescent="0.15">
      <c r="B28" s="16"/>
      <c r="C28" s="13"/>
      <c r="D28" s="13"/>
      <c r="E28" s="13"/>
      <c r="F28" s="13"/>
      <c r="G28" s="13"/>
      <c r="H28" s="13"/>
      <c r="I28" s="13"/>
      <c r="J28" s="13"/>
      <c r="K28" s="92"/>
      <c r="L28" s="92"/>
      <c r="M28" s="92"/>
      <c r="N28" s="92"/>
      <c r="O28" s="92"/>
    </row>
    <row r="29" spans="1:24" ht="21.6" customHeight="1" x14ac:dyDescent="0.15">
      <c r="B29" s="16"/>
      <c r="C29" s="13"/>
      <c r="D29" s="13"/>
      <c r="E29" s="13"/>
      <c r="F29" s="13"/>
      <c r="G29" s="13"/>
      <c r="H29" s="13"/>
      <c r="I29" s="13"/>
      <c r="J29" s="13"/>
      <c r="K29" s="92"/>
      <c r="L29" s="92"/>
      <c r="M29" s="92"/>
      <c r="N29" s="92"/>
      <c r="O29" s="92"/>
    </row>
    <row r="30" spans="1:24" ht="21.6" customHeight="1" x14ac:dyDescent="0.15">
      <c r="B30" s="16"/>
      <c r="C30" s="13"/>
      <c r="D30" s="13"/>
      <c r="E30" s="13"/>
      <c r="F30" s="13"/>
      <c r="G30" s="13"/>
      <c r="H30" s="13"/>
      <c r="I30" s="13"/>
      <c r="J30" s="13"/>
      <c r="K30" s="92"/>
      <c r="L30" s="92"/>
      <c r="M30" s="92"/>
      <c r="N30" s="92"/>
      <c r="O30" s="92"/>
    </row>
    <row r="31" spans="1:24" ht="21.6" customHeight="1" x14ac:dyDescent="0.15">
      <c r="B31" s="16"/>
      <c r="C31" s="13"/>
      <c r="D31" s="13"/>
      <c r="E31" s="13"/>
      <c r="F31" s="13"/>
      <c r="G31" s="13"/>
      <c r="H31" s="13"/>
      <c r="I31" s="13"/>
      <c r="J31" s="13"/>
      <c r="K31" s="92"/>
      <c r="L31" s="92"/>
      <c r="M31" s="92"/>
      <c r="N31" s="92"/>
      <c r="O31" s="92"/>
    </row>
    <row r="32" spans="1:24" ht="21.6" customHeight="1" x14ac:dyDescent="0.15">
      <c r="B32" s="16"/>
      <c r="C32" s="12"/>
      <c r="D32" s="12"/>
      <c r="E32" s="12"/>
      <c r="F32" s="12"/>
      <c r="G32" s="13"/>
      <c r="H32" s="13"/>
      <c r="I32" s="13"/>
      <c r="J32" s="13"/>
      <c r="K32" s="92"/>
      <c r="L32" s="92"/>
      <c r="M32" s="92"/>
      <c r="N32" s="92"/>
      <c r="O32" s="92"/>
    </row>
    <row r="33" spans="2:15" ht="21.6" customHeight="1" x14ac:dyDescent="0.15">
      <c r="B33" s="16"/>
      <c r="C33" s="11"/>
      <c r="D33" s="8"/>
      <c r="E33" s="8"/>
      <c r="F33" s="8"/>
      <c r="G33" s="8"/>
      <c r="H33" s="8"/>
      <c r="I33" s="8"/>
      <c r="J33" s="8"/>
      <c r="K33" s="8"/>
      <c r="L33" s="8"/>
      <c r="M33" s="8"/>
      <c r="N33" s="8"/>
      <c r="O33" s="8"/>
    </row>
    <row r="34" spans="2:15" ht="21.6" customHeight="1" x14ac:dyDescent="0.15">
      <c r="B34" s="16"/>
      <c r="C34" s="11"/>
      <c r="D34" s="8"/>
      <c r="E34" s="8"/>
      <c r="F34" s="8"/>
      <c r="G34" s="8"/>
      <c r="H34" s="8"/>
      <c r="I34" s="8"/>
      <c r="J34" s="8"/>
      <c r="K34" s="8"/>
      <c r="L34" s="8"/>
      <c r="M34" s="8"/>
      <c r="N34" s="8"/>
      <c r="O34" s="8"/>
    </row>
    <row r="35" spans="2:15" ht="21.6" customHeight="1" x14ac:dyDescent="0.15">
      <c r="B35" s="16"/>
    </row>
    <row r="36" spans="2:15" ht="25.35" customHeight="1" x14ac:dyDescent="0.15"/>
    <row r="37" spans="2:15" ht="25.35" customHeight="1" x14ac:dyDescent="0.15"/>
    <row r="38" spans="2:15" ht="20.100000000000001" customHeight="1" x14ac:dyDescent="0.15"/>
    <row r="39" spans="2:15" ht="20.100000000000001" customHeight="1" x14ac:dyDescent="0.15"/>
    <row r="40" spans="2:15" ht="20.100000000000001" customHeight="1" x14ac:dyDescent="0.15"/>
    <row r="41" spans="2:15" ht="20.100000000000001" customHeight="1" x14ac:dyDescent="0.15"/>
    <row r="42" spans="2:15" ht="24.75" customHeight="1" x14ac:dyDescent="0.15"/>
    <row r="43" spans="2:15" ht="24.75" customHeight="1" x14ac:dyDescent="0.15"/>
    <row r="44" spans="2:15" ht="24.75" customHeight="1" x14ac:dyDescent="0.15"/>
    <row r="45" spans="2:15" ht="24.75" customHeight="1" x14ac:dyDescent="0.15"/>
    <row r="46" spans="2:15" ht="24.75" customHeight="1" x14ac:dyDescent="0.15"/>
    <row r="47" spans="2:15" ht="24.75" customHeight="1" x14ac:dyDescent="0.15"/>
    <row r="48" spans="2:15" ht="24.75" customHeight="1" x14ac:dyDescent="0.15"/>
    <row r="49" s="3" customFormat="1" ht="24.75" customHeight="1" x14ac:dyDescent="0.15"/>
  </sheetData>
  <sheetProtection algorithmName="SHA-512" hashValue="cpKfS7wnjcir2HJFgJym3t+Q2oXSU00JafROMC4JiLNqX43f0PT6idN8sXrhAKR917U/gnLRAeix4U5P/yhdpQ==" saltValue="vQtPSKMMQhqjuQ2AMKnmkg==" spinCount="100000" sheet="1" objects="1" scenarios="1" selectLockedCells="1"/>
  <mergeCells count="47">
    <mergeCell ref="A17:L17"/>
    <mergeCell ref="M17:R17"/>
    <mergeCell ref="S17:X17"/>
    <mergeCell ref="A18:A19"/>
    <mergeCell ref="B18:X18"/>
    <mergeCell ref="A15:L15"/>
    <mergeCell ref="M15:Q15"/>
    <mergeCell ref="S15:W15"/>
    <mergeCell ref="A16:L16"/>
    <mergeCell ref="M16:Q16"/>
    <mergeCell ref="S16:W16"/>
    <mergeCell ref="A13:L13"/>
    <mergeCell ref="M13:Q13"/>
    <mergeCell ref="S13:W13"/>
    <mergeCell ref="A14:L14"/>
    <mergeCell ref="M14:Q14"/>
    <mergeCell ref="S14:W14"/>
    <mergeCell ref="A11:L11"/>
    <mergeCell ref="M11:Q11"/>
    <mergeCell ref="S11:W11"/>
    <mergeCell ref="A12:L12"/>
    <mergeCell ref="M12:Q12"/>
    <mergeCell ref="S12:W12"/>
    <mergeCell ref="A9:L9"/>
    <mergeCell ref="M9:Q9"/>
    <mergeCell ref="S9:W9"/>
    <mergeCell ref="A10:L10"/>
    <mergeCell ref="M10:Q10"/>
    <mergeCell ref="S10:W10"/>
    <mergeCell ref="A7:L7"/>
    <mergeCell ref="M7:R7"/>
    <mergeCell ref="S7:X7"/>
    <mergeCell ref="A8:L8"/>
    <mergeCell ref="M8:Q8"/>
    <mergeCell ref="S8:W8"/>
    <mergeCell ref="A5:L5"/>
    <mergeCell ref="M5:X5"/>
    <mergeCell ref="B6:E6"/>
    <mergeCell ref="G6:J6"/>
    <mergeCell ref="K6:L6"/>
    <mergeCell ref="M6:X6"/>
    <mergeCell ref="R1:T1"/>
    <mergeCell ref="U1:X1"/>
    <mergeCell ref="A2:X2"/>
    <mergeCell ref="A3:X3"/>
    <mergeCell ref="A4:L4"/>
    <mergeCell ref="M4:X4"/>
  </mergeCells>
  <phoneticPr fontId="3"/>
  <conditionalFormatting sqref="A5:X5">
    <cfRule type="expression" dxfId="854" priority="6">
      <formula>A5=""</formula>
    </cfRule>
  </conditionalFormatting>
  <conditionalFormatting sqref="B6:E6">
    <cfRule type="expression" dxfId="853" priority="5">
      <formula>B6=""</formula>
    </cfRule>
  </conditionalFormatting>
  <conditionalFormatting sqref="G6:J6">
    <cfRule type="expression" dxfId="852" priority="4">
      <formula>G6=""</formula>
    </cfRule>
  </conditionalFormatting>
  <conditionalFormatting sqref="M8:Q15">
    <cfRule type="expression" dxfId="851" priority="2">
      <formula>M8=""</formula>
    </cfRule>
  </conditionalFormatting>
  <conditionalFormatting sqref="M6:X6">
    <cfRule type="expression" dxfId="850" priority="3">
      <formula>M6=""</formula>
    </cfRule>
  </conditionalFormatting>
  <conditionalFormatting sqref="S8:W15">
    <cfRule type="expression" dxfId="849" priority="1">
      <formula>S8=""</formula>
    </cfRule>
  </conditionalFormatting>
  <printOptions horizontalCentered="1"/>
  <pageMargins left="0.78740157480314965" right="0.39370078740157483" top="0.59055118110236227" bottom="0.59055118110236227" header="0.59055118110236227"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82B5B-83A0-4BA5-8CB5-417BAB513DE9}">
  <sheetPr>
    <pageSetUpPr fitToPage="1"/>
  </sheetPr>
  <dimension ref="A1:AR44"/>
  <sheetViews>
    <sheetView showGridLines="0" view="pageBreakPreview" topLeftCell="A11" zoomScale="115" zoomScaleNormal="100" zoomScaleSheetLayoutView="115" workbookViewId="0">
      <selection activeCell="B11" sqref="B11:C11"/>
    </sheetView>
  </sheetViews>
  <sheetFormatPr defaultColWidth="13" defaultRowHeight="20.100000000000001" customHeight="1" x14ac:dyDescent="0.15"/>
  <cols>
    <col min="1" max="30" width="3.375" style="35" customWidth="1"/>
    <col min="31" max="38" width="3.375" style="35" hidden="1" customWidth="1"/>
    <col min="39" max="39" width="5" style="35" hidden="1" customWidth="1"/>
    <col min="40" max="40" width="4.125" style="35" hidden="1" customWidth="1"/>
    <col min="41" max="41" width="9.375" style="35" hidden="1" customWidth="1"/>
    <col min="42" max="42" width="5" style="35" hidden="1" customWidth="1"/>
    <col min="43" max="44" width="3.375" style="35" hidden="1" customWidth="1"/>
    <col min="45" max="53" width="3.375" style="35" customWidth="1"/>
    <col min="54" max="16384" width="13" style="35"/>
  </cols>
  <sheetData>
    <row r="1" spans="1:42" ht="18" customHeight="1" x14ac:dyDescent="0.15">
      <c r="A1" s="44" t="s">
        <v>221</v>
      </c>
      <c r="B1" s="44"/>
      <c r="C1" s="44"/>
      <c r="D1" s="44"/>
      <c r="E1" s="44"/>
      <c r="F1" s="44"/>
      <c r="G1" s="44"/>
      <c r="H1" s="44"/>
      <c r="I1" s="44"/>
      <c r="J1" s="44"/>
      <c r="K1" s="44"/>
      <c r="L1" s="44"/>
      <c r="M1" s="44"/>
      <c r="N1" s="44"/>
      <c r="O1" s="44"/>
      <c r="P1" s="44"/>
      <c r="Q1" s="44"/>
      <c r="R1" s="44"/>
      <c r="S1" s="44"/>
      <c r="T1" s="44"/>
      <c r="U1" s="44"/>
      <c r="V1" s="44"/>
      <c r="W1" s="258" t="s">
        <v>46</v>
      </c>
      <c r="X1" s="258"/>
      <c r="Y1" s="258"/>
      <c r="Z1" s="258"/>
      <c r="AA1" s="258"/>
      <c r="AB1" s="258"/>
      <c r="AC1" s="258"/>
    </row>
    <row r="2" spans="1:42" ht="18" customHeight="1" x14ac:dyDescent="0.15">
      <c r="A2" s="199" t="s">
        <v>163</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row>
    <row r="3" spans="1:42" ht="18" customHeight="1" thickBot="1" x14ac:dyDescent="0.2">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row>
    <row r="4" spans="1:42" ht="18" customHeight="1" x14ac:dyDescent="0.15">
      <c r="A4" s="201" t="s">
        <v>6</v>
      </c>
      <c r="B4" s="267" t="s">
        <v>47</v>
      </c>
      <c r="C4" s="268"/>
      <c r="D4" s="294" t="s">
        <v>246</v>
      </c>
      <c r="E4" s="295"/>
      <c r="F4" s="296"/>
      <c r="G4" s="269" t="s">
        <v>164</v>
      </c>
      <c r="H4" s="269"/>
      <c r="I4" s="269"/>
      <c r="J4" s="269"/>
      <c r="K4" s="269"/>
      <c r="L4" s="272" t="s">
        <v>7</v>
      </c>
      <c r="M4" s="273"/>
      <c r="N4" s="273"/>
      <c r="O4" s="273"/>
      <c r="P4" s="273"/>
      <c r="Q4" s="274"/>
      <c r="R4" s="269" t="s">
        <v>165</v>
      </c>
      <c r="S4" s="269"/>
      <c r="T4" s="269"/>
      <c r="U4" s="269"/>
      <c r="V4" s="269"/>
      <c r="W4" s="269"/>
      <c r="X4" s="269"/>
      <c r="Y4" s="269"/>
      <c r="Z4" s="275" t="s">
        <v>166</v>
      </c>
      <c r="AA4" s="275"/>
      <c r="AB4" s="275"/>
      <c r="AC4" s="276"/>
    </row>
    <row r="5" spans="1:42" ht="18" customHeight="1" x14ac:dyDescent="0.15">
      <c r="A5" s="202"/>
      <c r="B5" s="277" t="s">
        <v>48</v>
      </c>
      <c r="C5" s="278"/>
      <c r="D5" s="297"/>
      <c r="E5" s="298"/>
      <c r="F5" s="299"/>
      <c r="G5" s="270"/>
      <c r="H5" s="270"/>
      <c r="I5" s="270"/>
      <c r="J5" s="270"/>
      <c r="K5" s="270"/>
      <c r="L5" s="281" t="s">
        <v>167</v>
      </c>
      <c r="M5" s="282"/>
      <c r="N5" s="282"/>
      <c r="O5" s="282"/>
      <c r="P5" s="282"/>
      <c r="Q5" s="283"/>
      <c r="R5" s="270" t="s">
        <v>168</v>
      </c>
      <c r="S5" s="270"/>
      <c r="T5" s="270"/>
      <c r="U5" s="270"/>
      <c r="V5" s="270" t="s">
        <v>169</v>
      </c>
      <c r="W5" s="270"/>
      <c r="X5" s="270"/>
      <c r="Y5" s="270"/>
      <c r="Z5" s="287" t="s">
        <v>8</v>
      </c>
      <c r="AA5" s="287"/>
      <c r="AB5" s="287"/>
      <c r="AC5" s="288"/>
      <c r="AM5" s="45" t="s">
        <v>49</v>
      </c>
      <c r="AN5" s="46">
        <v>1</v>
      </c>
      <c r="AO5" s="46" t="s">
        <v>171</v>
      </c>
      <c r="AP5" s="47">
        <v>1</v>
      </c>
    </row>
    <row r="6" spans="1:42" ht="18" customHeight="1" x14ac:dyDescent="0.15">
      <c r="A6" s="202"/>
      <c r="B6" s="277"/>
      <c r="C6" s="278"/>
      <c r="D6" s="297"/>
      <c r="E6" s="298"/>
      <c r="F6" s="299"/>
      <c r="G6" s="270"/>
      <c r="H6" s="270"/>
      <c r="I6" s="270"/>
      <c r="J6" s="270"/>
      <c r="K6" s="270"/>
      <c r="L6" s="284"/>
      <c r="M6" s="285"/>
      <c r="N6" s="285"/>
      <c r="O6" s="285"/>
      <c r="P6" s="285"/>
      <c r="Q6" s="286"/>
      <c r="R6" s="270"/>
      <c r="S6" s="270"/>
      <c r="T6" s="270"/>
      <c r="U6" s="270"/>
      <c r="V6" s="270" t="s">
        <v>50</v>
      </c>
      <c r="W6" s="270"/>
      <c r="X6" s="270"/>
      <c r="Y6" s="270"/>
      <c r="Z6" s="287" t="s">
        <v>9</v>
      </c>
      <c r="AA6" s="287"/>
      <c r="AB6" s="287"/>
      <c r="AC6" s="288"/>
      <c r="AM6" s="45" t="s">
        <v>190</v>
      </c>
      <c r="AN6" s="46">
        <v>0.8</v>
      </c>
      <c r="AO6" s="46" t="s">
        <v>191</v>
      </c>
      <c r="AP6" s="47">
        <v>0.75</v>
      </c>
    </row>
    <row r="7" spans="1:42" ht="18" customHeight="1" thickBot="1" x14ac:dyDescent="0.2">
      <c r="A7" s="203"/>
      <c r="B7" s="279"/>
      <c r="C7" s="280"/>
      <c r="D7" s="300"/>
      <c r="E7" s="301"/>
      <c r="F7" s="302"/>
      <c r="G7" s="271"/>
      <c r="H7" s="271"/>
      <c r="I7" s="271"/>
      <c r="J7" s="271"/>
      <c r="K7" s="271"/>
      <c r="L7" s="289" t="s">
        <v>247</v>
      </c>
      <c r="M7" s="290"/>
      <c r="N7" s="290"/>
      <c r="O7" s="290"/>
      <c r="P7" s="290"/>
      <c r="Q7" s="291"/>
      <c r="R7" s="271"/>
      <c r="S7" s="271"/>
      <c r="T7" s="271"/>
      <c r="U7" s="271"/>
      <c r="V7" s="271" t="s">
        <v>10</v>
      </c>
      <c r="W7" s="271"/>
      <c r="X7" s="271"/>
      <c r="Y7" s="271"/>
      <c r="Z7" s="292" t="s">
        <v>170</v>
      </c>
      <c r="AA7" s="292"/>
      <c r="AB7" s="292"/>
      <c r="AC7" s="293"/>
      <c r="AM7" s="44" t="s">
        <v>192</v>
      </c>
      <c r="AN7" s="44"/>
      <c r="AO7" s="46" t="s">
        <v>193</v>
      </c>
      <c r="AP7" s="47">
        <v>0.5</v>
      </c>
    </row>
    <row r="8" spans="1:42" ht="20.25" customHeight="1" x14ac:dyDescent="0.15">
      <c r="A8" s="196" t="s">
        <v>11</v>
      </c>
      <c r="B8" s="225" t="s">
        <v>52</v>
      </c>
      <c r="C8" s="226"/>
      <c r="D8" s="227" t="s">
        <v>171</v>
      </c>
      <c r="E8" s="227"/>
      <c r="F8" s="227"/>
      <c r="G8" s="228" t="s">
        <v>172</v>
      </c>
      <c r="H8" s="228"/>
      <c r="I8" s="228"/>
      <c r="J8" s="228"/>
      <c r="K8" s="228"/>
      <c r="L8" s="231" t="s">
        <v>173</v>
      </c>
      <c r="M8" s="231"/>
      <c r="N8" s="231"/>
      <c r="O8" s="231"/>
      <c r="P8" s="231"/>
      <c r="Q8" s="231"/>
      <c r="R8" s="228" t="s">
        <v>174</v>
      </c>
      <c r="S8" s="228"/>
      <c r="T8" s="228"/>
      <c r="U8" s="228"/>
      <c r="V8" s="232" t="s">
        <v>175</v>
      </c>
      <c r="W8" s="232"/>
      <c r="X8" s="232"/>
      <c r="Y8" s="232"/>
      <c r="Z8" s="226" t="s">
        <v>176</v>
      </c>
      <c r="AA8" s="226"/>
      <c r="AB8" s="226"/>
      <c r="AC8" s="303"/>
      <c r="AM8" s="44"/>
      <c r="AN8" s="44"/>
      <c r="AO8" s="46" t="s">
        <v>192</v>
      </c>
      <c r="AP8" s="48"/>
    </row>
    <row r="9" spans="1:42" ht="20.25" customHeight="1" x14ac:dyDescent="0.15">
      <c r="A9" s="197"/>
      <c r="B9" s="218" t="s">
        <v>177</v>
      </c>
      <c r="C9" s="218"/>
      <c r="D9" s="218"/>
      <c r="E9" s="218"/>
      <c r="F9" s="219"/>
      <c r="G9" s="229"/>
      <c r="H9" s="229"/>
      <c r="I9" s="229"/>
      <c r="J9" s="229"/>
      <c r="K9" s="229"/>
      <c r="L9" s="304" t="s">
        <v>178</v>
      </c>
      <c r="M9" s="304"/>
      <c r="N9" s="304"/>
      <c r="O9" s="304"/>
      <c r="P9" s="304"/>
      <c r="Q9" s="304"/>
      <c r="R9" s="229"/>
      <c r="S9" s="229"/>
      <c r="T9" s="229"/>
      <c r="U9" s="229"/>
      <c r="V9" s="305" t="s">
        <v>179</v>
      </c>
      <c r="W9" s="305"/>
      <c r="X9" s="305"/>
      <c r="Y9" s="305"/>
      <c r="Z9" s="306" t="s">
        <v>180</v>
      </c>
      <c r="AA9" s="306"/>
      <c r="AB9" s="306"/>
      <c r="AC9" s="307"/>
      <c r="AM9" s="35" t="s">
        <v>238</v>
      </c>
    </row>
    <row r="10" spans="1:42" ht="20.25" customHeight="1" thickBot="1" x14ac:dyDescent="0.2">
      <c r="A10" s="198"/>
      <c r="B10" s="308">
        <f>VLOOKUP(B8,$AM$5:$AN$7,2,FALSE)</f>
        <v>1</v>
      </c>
      <c r="C10" s="309"/>
      <c r="D10" s="310">
        <f>VLOOKUP(D8,$AO$5:$AP$8,2,FALSE)</f>
        <v>1</v>
      </c>
      <c r="E10" s="310"/>
      <c r="F10" s="310"/>
      <c r="G10" s="230"/>
      <c r="H10" s="230"/>
      <c r="I10" s="230"/>
      <c r="J10" s="230"/>
      <c r="K10" s="230"/>
      <c r="L10" s="311" t="s">
        <v>266</v>
      </c>
      <c r="M10" s="312"/>
      <c r="N10" s="312"/>
      <c r="O10" s="312"/>
      <c r="P10" s="312"/>
      <c r="Q10" s="313"/>
      <c r="R10" s="230"/>
      <c r="S10" s="230"/>
      <c r="T10" s="230"/>
      <c r="U10" s="230"/>
      <c r="V10" s="314">
        <v>8500</v>
      </c>
      <c r="W10" s="315"/>
      <c r="X10" s="315"/>
      <c r="Y10" s="50" t="s">
        <v>12</v>
      </c>
      <c r="Z10" s="316" t="s">
        <v>180</v>
      </c>
      <c r="AA10" s="316"/>
      <c r="AB10" s="316"/>
      <c r="AC10" s="317"/>
      <c r="AM10" s="35" t="s">
        <v>267</v>
      </c>
      <c r="AN10" s="35" t="s">
        <v>13</v>
      </c>
      <c r="AO10" s="35" t="s">
        <v>80</v>
      </c>
    </row>
    <row r="11" spans="1:42" ht="20.25" customHeight="1" thickTop="1" x14ac:dyDescent="0.15">
      <c r="A11" s="204">
        <v>1</v>
      </c>
      <c r="B11" s="205" t="s">
        <v>181</v>
      </c>
      <c r="C11" s="206"/>
      <c r="D11" s="207" t="s">
        <v>181</v>
      </c>
      <c r="E11" s="208"/>
      <c r="F11" s="209"/>
      <c r="G11" s="210"/>
      <c r="H11" s="210"/>
      <c r="I11" s="210"/>
      <c r="J11" s="210"/>
      <c r="K11" s="210"/>
      <c r="L11" s="212"/>
      <c r="M11" s="213"/>
      <c r="N11" s="213"/>
      <c r="O11" s="213"/>
      <c r="P11" s="213"/>
      <c r="Q11" s="214"/>
      <c r="R11" s="210"/>
      <c r="S11" s="210"/>
      <c r="T11" s="210"/>
      <c r="U11" s="210"/>
      <c r="V11" s="215" t="s">
        <v>182</v>
      </c>
      <c r="W11" s="215"/>
      <c r="X11" s="215"/>
      <c r="Y11" s="215"/>
      <c r="Z11" s="216" t="s">
        <v>80</v>
      </c>
      <c r="AA11" s="216"/>
      <c r="AB11" s="216"/>
      <c r="AC11" s="217"/>
      <c r="AE11" s="35">
        <f>IF(B11=AM7,0,1)</f>
        <v>0</v>
      </c>
      <c r="AF11" s="35">
        <f>IF(G11="",0,1)</f>
        <v>0</v>
      </c>
      <c r="AG11" s="35">
        <f>IF(L11="",0,1)</f>
        <v>0</v>
      </c>
      <c r="AH11" s="35">
        <f>IF(R11="",0,1)</f>
        <v>0</v>
      </c>
      <c r="AI11" s="35">
        <f>IF(V11=AM10,0,1)</f>
        <v>0</v>
      </c>
      <c r="AJ11" s="35">
        <f>IF(Z11=$AO$10,0,1)</f>
        <v>0</v>
      </c>
    </row>
    <row r="12" spans="1:42" ht="20.25" customHeight="1" x14ac:dyDescent="0.15">
      <c r="A12" s="197"/>
      <c r="B12" s="218" t="s">
        <v>177</v>
      </c>
      <c r="C12" s="218"/>
      <c r="D12" s="218"/>
      <c r="E12" s="218"/>
      <c r="F12" s="219"/>
      <c r="G12" s="211"/>
      <c r="H12" s="211"/>
      <c r="I12" s="211"/>
      <c r="J12" s="211"/>
      <c r="K12" s="211"/>
      <c r="L12" s="610"/>
      <c r="M12" s="611"/>
      <c r="N12" s="611"/>
      <c r="O12" s="611"/>
      <c r="P12" s="611"/>
      <c r="Q12" s="612"/>
      <c r="R12" s="211"/>
      <c r="S12" s="211"/>
      <c r="T12" s="211"/>
      <c r="U12" s="211"/>
      <c r="V12" s="221" t="s">
        <v>13</v>
      </c>
      <c r="W12" s="221"/>
      <c r="X12" s="221"/>
      <c r="Y12" s="221"/>
      <c r="Z12" s="206" t="s">
        <v>80</v>
      </c>
      <c r="AA12" s="206"/>
      <c r="AB12" s="206"/>
      <c r="AC12" s="222"/>
      <c r="AG12" s="35">
        <f>IF(L12="",0,1)</f>
        <v>0</v>
      </c>
      <c r="AI12" s="35">
        <f>IF(V12=AN10,0,1)</f>
        <v>0</v>
      </c>
      <c r="AJ12" s="35">
        <f t="shared" ref="AJ12:AJ13" si="0">IF(Z12=$AO$10,0,1)</f>
        <v>0</v>
      </c>
    </row>
    <row r="13" spans="1:42" ht="20.25" customHeight="1" x14ac:dyDescent="0.15">
      <c r="A13" s="197"/>
      <c r="B13" s="223">
        <f>VLOOKUP(B11,$AM$5:$AN$7,2,FALSE)</f>
        <v>0</v>
      </c>
      <c r="C13" s="224"/>
      <c r="D13" s="247">
        <f>VLOOKUP(D11,$AO$5:$AP$8,2,FALSE)</f>
        <v>0</v>
      </c>
      <c r="E13" s="247"/>
      <c r="F13" s="247"/>
      <c r="G13" s="211"/>
      <c r="H13" s="211"/>
      <c r="I13" s="211"/>
      <c r="J13" s="211"/>
      <c r="K13" s="211"/>
      <c r="L13" s="318" t="s">
        <v>237</v>
      </c>
      <c r="M13" s="319"/>
      <c r="N13" s="319"/>
      <c r="O13" s="319"/>
      <c r="P13" s="319"/>
      <c r="Q13" s="320"/>
      <c r="R13" s="211"/>
      <c r="S13" s="211"/>
      <c r="T13" s="211"/>
      <c r="U13" s="211"/>
      <c r="V13" s="321"/>
      <c r="W13" s="322"/>
      <c r="X13" s="322"/>
      <c r="Y13" s="129" t="s">
        <v>12</v>
      </c>
      <c r="Z13" s="206" t="s">
        <v>80</v>
      </c>
      <c r="AA13" s="206"/>
      <c r="AB13" s="206"/>
      <c r="AC13" s="222"/>
      <c r="AG13" s="35">
        <f>IF(L13=AM9,0,1)</f>
        <v>0</v>
      </c>
      <c r="AI13" s="35">
        <f>IF(V13="",0,1)</f>
        <v>0</v>
      </c>
      <c r="AJ13" s="35">
        <f t="shared" si="0"/>
        <v>0</v>
      </c>
    </row>
    <row r="14" spans="1:42" ht="20.25" customHeight="1" x14ac:dyDescent="0.15">
      <c r="A14" s="197">
        <v>2</v>
      </c>
      <c r="B14" s="205" t="s">
        <v>181</v>
      </c>
      <c r="C14" s="206"/>
      <c r="D14" s="240" t="s">
        <v>181</v>
      </c>
      <c r="E14" s="241"/>
      <c r="F14" s="205"/>
      <c r="G14" s="242"/>
      <c r="H14" s="242"/>
      <c r="I14" s="242"/>
      <c r="J14" s="242"/>
      <c r="K14" s="242"/>
      <c r="L14" s="243"/>
      <c r="M14" s="244"/>
      <c r="N14" s="244"/>
      <c r="O14" s="244"/>
      <c r="P14" s="244"/>
      <c r="Q14" s="245"/>
      <c r="R14" s="242"/>
      <c r="S14" s="242"/>
      <c r="T14" s="242"/>
      <c r="U14" s="242"/>
      <c r="V14" s="246" t="s">
        <v>182</v>
      </c>
      <c r="W14" s="246"/>
      <c r="X14" s="246"/>
      <c r="Y14" s="246"/>
      <c r="Z14" s="206" t="s">
        <v>80</v>
      </c>
      <c r="AA14" s="206"/>
      <c r="AB14" s="206"/>
      <c r="AC14" s="222"/>
      <c r="AE14" s="35">
        <f>IF(B14=$AM$7,0,1)</f>
        <v>0</v>
      </c>
      <c r="AF14" s="35">
        <f>IF(G14="",0,1)</f>
        <v>0</v>
      </c>
      <c r="AG14" s="35">
        <f>IF(L14="",0,1)</f>
        <v>0</v>
      </c>
      <c r="AH14" s="35">
        <f>IF(R14="",0,1)</f>
        <v>0</v>
      </c>
      <c r="AI14" s="35">
        <f>IF(V14=$AM$10,0,1)</f>
        <v>0</v>
      </c>
      <c r="AJ14" s="35">
        <f>IF(Z14=$AO$10,0,1)</f>
        <v>0</v>
      </c>
    </row>
    <row r="15" spans="1:42" ht="20.25" customHeight="1" x14ac:dyDescent="0.15">
      <c r="A15" s="197"/>
      <c r="B15" s="218" t="s">
        <v>177</v>
      </c>
      <c r="C15" s="218"/>
      <c r="D15" s="218"/>
      <c r="E15" s="218"/>
      <c r="F15" s="219"/>
      <c r="G15" s="211"/>
      <c r="H15" s="211"/>
      <c r="I15" s="211"/>
      <c r="J15" s="211"/>
      <c r="K15" s="211"/>
      <c r="L15" s="220"/>
      <c r="M15" s="220"/>
      <c r="N15" s="220"/>
      <c r="O15" s="220"/>
      <c r="P15" s="220"/>
      <c r="Q15" s="220"/>
      <c r="R15" s="211"/>
      <c r="S15" s="211"/>
      <c r="T15" s="211"/>
      <c r="U15" s="211"/>
      <c r="V15" s="221" t="s">
        <v>13</v>
      </c>
      <c r="W15" s="221"/>
      <c r="X15" s="221"/>
      <c r="Y15" s="221"/>
      <c r="Z15" s="206" t="s">
        <v>80</v>
      </c>
      <c r="AA15" s="206"/>
      <c r="AB15" s="206"/>
      <c r="AC15" s="222"/>
      <c r="AG15" s="35">
        <f>IF(L15="",0,1)</f>
        <v>0</v>
      </c>
      <c r="AI15" s="35">
        <f>IF(V15=$AN$10,0,1)</f>
        <v>0</v>
      </c>
      <c r="AJ15" s="35">
        <f t="shared" ref="AJ15:AJ16" si="1">IF(Z15=$AO$10,0,1)</f>
        <v>0</v>
      </c>
    </row>
    <row r="16" spans="1:42" ht="20.25" customHeight="1" x14ac:dyDescent="0.15">
      <c r="A16" s="197"/>
      <c r="B16" s="223">
        <f>VLOOKUP(B14,$AM$5:$AN$7,2,FALSE)</f>
        <v>0</v>
      </c>
      <c r="C16" s="224"/>
      <c r="D16" s="247">
        <f>VLOOKUP(D14,$AO$5:$AP$8,2,FALSE)</f>
        <v>0</v>
      </c>
      <c r="E16" s="247"/>
      <c r="F16" s="247"/>
      <c r="G16" s="211"/>
      <c r="H16" s="211"/>
      <c r="I16" s="211"/>
      <c r="J16" s="211"/>
      <c r="K16" s="211"/>
      <c r="L16" s="318" t="s">
        <v>237</v>
      </c>
      <c r="M16" s="319"/>
      <c r="N16" s="319"/>
      <c r="O16" s="319"/>
      <c r="P16" s="319"/>
      <c r="Q16" s="320"/>
      <c r="R16" s="211"/>
      <c r="S16" s="211"/>
      <c r="T16" s="211"/>
      <c r="U16" s="211"/>
      <c r="V16" s="321"/>
      <c r="W16" s="322"/>
      <c r="X16" s="322"/>
      <c r="Y16" s="129" t="s">
        <v>12</v>
      </c>
      <c r="Z16" s="206" t="s">
        <v>80</v>
      </c>
      <c r="AA16" s="206"/>
      <c r="AB16" s="206"/>
      <c r="AC16" s="222"/>
      <c r="AG16" s="35">
        <f>IF(L16=$AM$9,0,1)</f>
        <v>0</v>
      </c>
      <c r="AI16" s="35">
        <f>IF(V16="",0,1)</f>
        <v>0</v>
      </c>
      <c r="AJ16" s="35">
        <f t="shared" si="1"/>
        <v>0</v>
      </c>
    </row>
    <row r="17" spans="1:40" ht="20.25" customHeight="1" x14ac:dyDescent="0.15">
      <c r="A17" s="197">
        <v>3</v>
      </c>
      <c r="B17" s="205" t="s">
        <v>181</v>
      </c>
      <c r="C17" s="206"/>
      <c r="D17" s="240" t="s">
        <v>181</v>
      </c>
      <c r="E17" s="241"/>
      <c r="F17" s="205"/>
      <c r="G17" s="242"/>
      <c r="H17" s="242"/>
      <c r="I17" s="242"/>
      <c r="J17" s="242"/>
      <c r="K17" s="242"/>
      <c r="L17" s="243"/>
      <c r="M17" s="244"/>
      <c r="N17" s="244"/>
      <c r="O17" s="244"/>
      <c r="P17" s="244"/>
      <c r="Q17" s="245"/>
      <c r="R17" s="242"/>
      <c r="S17" s="242"/>
      <c r="T17" s="242"/>
      <c r="U17" s="242"/>
      <c r="V17" s="246" t="s">
        <v>182</v>
      </c>
      <c r="W17" s="246"/>
      <c r="X17" s="246"/>
      <c r="Y17" s="246"/>
      <c r="Z17" s="206" t="s">
        <v>80</v>
      </c>
      <c r="AA17" s="206"/>
      <c r="AB17" s="206"/>
      <c r="AC17" s="222"/>
      <c r="AE17" s="35">
        <f>IF(B17=$AM$7,0,1)</f>
        <v>0</v>
      </c>
      <c r="AF17" s="35">
        <f>IF(G17="",0,1)</f>
        <v>0</v>
      </c>
      <c r="AG17" s="35">
        <f>IF(L17="",0,1)</f>
        <v>0</v>
      </c>
      <c r="AH17" s="35">
        <f>IF(R17="",0,1)</f>
        <v>0</v>
      </c>
      <c r="AI17" s="35">
        <f>IF(V17=$AM$10,0,1)</f>
        <v>0</v>
      </c>
      <c r="AJ17" s="35">
        <f>IF(Z17=$AO$10,0,1)</f>
        <v>0</v>
      </c>
    </row>
    <row r="18" spans="1:40" ht="20.25" customHeight="1" x14ac:dyDescent="0.15">
      <c r="A18" s="197"/>
      <c r="B18" s="218" t="s">
        <v>177</v>
      </c>
      <c r="C18" s="218"/>
      <c r="D18" s="218"/>
      <c r="E18" s="218"/>
      <c r="F18" s="219"/>
      <c r="G18" s="211"/>
      <c r="H18" s="211"/>
      <c r="I18" s="211"/>
      <c r="J18" s="211"/>
      <c r="K18" s="211"/>
      <c r="L18" s="220"/>
      <c r="M18" s="220"/>
      <c r="N18" s="220"/>
      <c r="O18" s="220"/>
      <c r="P18" s="220"/>
      <c r="Q18" s="220"/>
      <c r="R18" s="211"/>
      <c r="S18" s="211"/>
      <c r="T18" s="211"/>
      <c r="U18" s="211"/>
      <c r="V18" s="221" t="s">
        <v>13</v>
      </c>
      <c r="W18" s="221"/>
      <c r="X18" s="221"/>
      <c r="Y18" s="221"/>
      <c r="Z18" s="206" t="s">
        <v>80</v>
      </c>
      <c r="AA18" s="206"/>
      <c r="AB18" s="206"/>
      <c r="AC18" s="222"/>
      <c r="AG18" s="35">
        <f>IF(L18="",0,1)</f>
        <v>0</v>
      </c>
      <c r="AI18" s="35">
        <f>IF(V18=$AN$10,0,1)</f>
        <v>0</v>
      </c>
      <c r="AJ18" s="35">
        <f t="shared" ref="AJ18:AJ19" si="2">IF(Z18=$AO$10,0,1)</f>
        <v>0</v>
      </c>
    </row>
    <row r="19" spans="1:40" ht="20.25" customHeight="1" x14ac:dyDescent="0.15">
      <c r="A19" s="197"/>
      <c r="B19" s="223">
        <f>VLOOKUP(B17,$AM$5:$AN$7,2,FALSE)</f>
        <v>0</v>
      </c>
      <c r="C19" s="224"/>
      <c r="D19" s="247">
        <f>VLOOKUP(D17,$AO$5:$AP$8,2,FALSE)</f>
        <v>0</v>
      </c>
      <c r="E19" s="247"/>
      <c r="F19" s="247"/>
      <c r="G19" s="211"/>
      <c r="H19" s="211"/>
      <c r="I19" s="211"/>
      <c r="J19" s="211"/>
      <c r="K19" s="211"/>
      <c r="L19" s="318" t="s">
        <v>237</v>
      </c>
      <c r="M19" s="319"/>
      <c r="N19" s="319"/>
      <c r="O19" s="319"/>
      <c r="P19" s="319"/>
      <c r="Q19" s="320"/>
      <c r="R19" s="211"/>
      <c r="S19" s="211"/>
      <c r="T19" s="211"/>
      <c r="U19" s="211"/>
      <c r="V19" s="321"/>
      <c r="W19" s="322"/>
      <c r="X19" s="322"/>
      <c r="Y19" s="129" t="s">
        <v>12</v>
      </c>
      <c r="Z19" s="206" t="s">
        <v>80</v>
      </c>
      <c r="AA19" s="206"/>
      <c r="AB19" s="206"/>
      <c r="AC19" s="222"/>
      <c r="AG19" s="35">
        <f>IF(L19=$AM$9,0,1)</f>
        <v>0</v>
      </c>
      <c r="AI19" s="35">
        <f>IF(V19="",0,1)</f>
        <v>0</v>
      </c>
      <c r="AJ19" s="35">
        <f t="shared" si="2"/>
        <v>0</v>
      </c>
    </row>
    <row r="20" spans="1:40" ht="20.25" customHeight="1" x14ac:dyDescent="0.15">
      <c r="A20" s="197">
        <v>4</v>
      </c>
      <c r="B20" s="205" t="s">
        <v>181</v>
      </c>
      <c r="C20" s="206"/>
      <c r="D20" s="240" t="s">
        <v>181</v>
      </c>
      <c r="E20" s="241"/>
      <c r="F20" s="205"/>
      <c r="G20" s="242"/>
      <c r="H20" s="242"/>
      <c r="I20" s="242"/>
      <c r="J20" s="242"/>
      <c r="K20" s="242"/>
      <c r="L20" s="243"/>
      <c r="M20" s="244"/>
      <c r="N20" s="244"/>
      <c r="O20" s="244"/>
      <c r="P20" s="244"/>
      <c r="Q20" s="245"/>
      <c r="R20" s="323"/>
      <c r="S20" s="324"/>
      <c r="T20" s="324"/>
      <c r="U20" s="325"/>
      <c r="V20" s="246" t="s">
        <v>182</v>
      </c>
      <c r="W20" s="246"/>
      <c r="X20" s="246"/>
      <c r="Y20" s="246"/>
      <c r="Z20" s="206" t="s">
        <v>80</v>
      </c>
      <c r="AA20" s="206"/>
      <c r="AB20" s="206"/>
      <c r="AC20" s="222"/>
      <c r="AE20" s="35">
        <f>IF(B20=$AM$7,0,1)</f>
        <v>0</v>
      </c>
      <c r="AF20" s="35">
        <f>IF(G20="",0,1)</f>
        <v>0</v>
      </c>
      <c r="AG20" s="35">
        <f>IF(L20="",0,1)</f>
        <v>0</v>
      </c>
      <c r="AH20" s="35">
        <f>IF(R20="",0,1)</f>
        <v>0</v>
      </c>
      <c r="AI20" s="35">
        <f>IF(V20=$AM$10,0,1)</f>
        <v>0</v>
      </c>
      <c r="AJ20" s="35">
        <f>IF(Z20=$AO$10,0,1)</f>
        <v>0</v>
      </c>
    </row>
    <row r="21" spans="1:40" ht="20.25" customHeight="1" x14ac:dyDescent="0.15">
      <c r="A21" s="197"/>
      <c r="B21" s="218" t="s">
        <v>177</v>
      </c>
      <c r="C21" s="218"/>
      <c r="D21" s="218"/>
      <c r="E21" s="218"/>
      <c r="F21" s="219"/>
      <c r="G21" s="211"/>
      <c r="H21" s="211"/>
      <c r="I21" s="211"/>
      <c r="J21" s="211"/>
      <c r="K21" s="211"/>
      <c r="L21" s="220"/>
      <c r="M21" s="220"/>
      <c r="N21" s="220"/>
      <c r="O21" s="220"/>
      <c r="P21" s="220"/>
      <c r="Q21" s="220"/>
      <c r="R21" s="326"/>
      <c r="S21" s="327"/>
      <c r="T21" s="327"/>
      <c r="U21" s="328"/>
      <c r="V21" s="221" t="s">
        <v>13</v>
      </c>
      <c r="W21" s="221"/>
      <c r="X21" s="221"/>
      <c r="Y21" s="221"/>
      <c r="Z21" s="206" t="s">
        <v>80</v>
      </c>
      <c r="AA21" s="206"/>
      <c r="AB21" s="206"/>
      <c r="AC21" s="222"/>
      <c r="AG21" s="35">
        <f>IF(L21="",0,1)</f>
        <v>0</v>
      </c>
      <c r="AI21" s="35">
        <f>IF(V21=$AN$10,0,1)</f>
        <v>0</v>
      </c>
      <c r="AJ21" s="35">
        <f t="shared" ref="AJ21:AJ22" si="3">IF(Z21=$AO$10,0,1)</f>
        <v>0</v>
      </c>
    </row>
    <row r="22" spans="1:40" ht="20.25" customHeight="1" x14ac:dyDescent="0.15">
      <c r="A22" s="197"/>
      <c r="B22" s="223">
        <f>VLOOKUP(B20,$AM$5:$AN$7,2,FALSE)</f>
        <v>0</v>
      </c>
      <c r="C22" s="224"/>
      <c r="D22" s="247">
        <f>VLOOKUP(D20,$AO$5:$AP$8,2,FALSE)</f>
        <v>0</v>
      </c>
      <c r="E22" s="247"/>
      <c r="F22" s="247"/>
      <c r="G22" s="211"/>
      <c r="H22" s="211"/>
      <c r="I22" s="211"/>
      <c r="J22" s="211"/>
      <c r="K22" s="211"/>
      <c r="L22" s="318" t="s">
        <v>237</v>
      </c>
      <c r="M22" s="319"/>
      <c r="N22" s="319"/>
      <c r="O22" s="319"/>
      <c r="P22" s="319"/>
      <c r="Q22" s="320"/>
      <c r="R22" s="329"/>
      <c r="S22" s="330"/>
      <c r="T22" s="330"/>
      <c r="U22" s="331"/>
      <c r="V22" s="321"/>
      <c r="W22" s="322"/>
      <c r="X22" s="322"/>
      <c r="Y22" s="129" t="s">
        <v>12</v>
      </c>
      <c r="Z22" s="206" t="s">
        <v>80</v>
      </c>
      <c r="AA22" s="206"/>
      <c r="AB22" s="206"/>
      <c r="AC22" s="222"/>
      <c r="AG22" s="35">
        <f>IF(L22=$AM$9,0,1)</f>
        <v>0</v>
      </c>
      <c r="AI22" s="35">
        <f>IF(V22="",0,1)</f>
        <v>0</v>
      </c>
      <c r="AJ22" s="35">
        <f t="shared" si="3"/>
        <v>0</v>
      </c>
    </row>
    <row r="23" spans="1:40" ht="20.25" customHeight="1" x14ac:dyDescent="0.15">
      <c r="A23" s="197">
        <v>5</v>
      </c>
      <c r="B23" s="205" t="s">
        <v>181</v>
      </c>
      <c r="C23" s="206"/>
      <c r="D23" s="240" t="s">
        <v>181</v>
      </c>
      <c r="E23" s="241"/>
      <c r="F23" s="205"/>
      <c r="G23" s="242"/>
      <c r="H23" s="242"/>
      <c r="I23" s="242"/>
      <c r="J23" s="242"/>
      <c r="K23" s="242"/>
      <c r="L23" s="243"/>
      <c r="M23" s="244"/>
      <c r="N23" s="244"/>
      <c r="O23" s="244"/>
      <c r="P23" s="244"/>
      <c r="Q23" s="245"/>
      <c r="R23" s="323"/>
      <c r="S23" s="324"/>
      <c r="T23" s="324"/>
      <c r="U23" s="325"/>
      <c r="V23" s="246" t="s">
        <v>182</v>
      </c>
      <c r="W23" s="246"/>
      <c r="X23" s="246"/>
      <c r="Y23" s="246"/>
      <c r="Z23" s="206" t="s">
        <v>80</v>
      </c>
      <c r="AA23" s="206"/>
      <c r="AB23" s="206"/>
      <c r="AC23" s="222"/>
      <c r="AE23" s="35">
        <f>IF(B23=$AM$7,0,1)</f>
        <v>0</v>
      </c>
      <c r="AF23" s="35">
        <f>IF(G23="",0,1)</f>
        <v>0</v>
      </c>
      <c r="AG23" s="35">
        <f>IF(L23="",0,1)</f>
        <v>0</v>
      </c>
      <c r="AH23" s="35">
        <f>IF(R23="",0,1)</f>
        <v>0</v>
      </c>
      <c r="AI23" s="35">
        <f>IF(V23=$AM$10,0,1)</f>
        <v>0</v>
      </c>
      <c r="AJ23" s="35">
        <f>IF(Z23=$AO$10,0,1)</f>
        <v>0</v>
      </c>
    </row>
    <row r="24" spans="1:40" ht="20.25" customHeight="1" x14ac:dyDescent="0.15">
      <c r="A24" s="197"/>
      <c r="B24" s="218" t="s">
        <v>177</v>
      </c>
      <c r="C24" s="218"/>
      <c r="D24" s="218"/>
      <c r="E24" s="218"/>
      <c r="F24" s="219"/>
      <c r="G24" s="211"/>
      <c r="H24" s="211"/>
      <c r="I24" s="211"/>
      <c r="J24" s="211"/>
      <c r="K24" s="211"/>
      <c r="L24" s="220"/>
      <c r="M24" s="220"/>
      <c r="N24" s="220"/>
      <c r="O24" s="220"/>
      <c r="P24" s="220"/>
      <c r="Q24" s="220"/>
      <c r="R24" s="326"/>
      <c r="S24" s="327"/>
      <c r="T24" s="327"/>
      <c r="U24" s="328"/>
      <c r="V24" s="221" t="s">
        <v>13</v>
      </c>
      <c r="W24" s="221"/>
      <c r="X24" s="221"/>
      <c r="Y24" s="221"/>
      <c r="Z24" s="206" t="s">
        <v>80</v>
      </c>
      <c r="AA24" s="206"/>
      <c r="AB24" s="206"/>
      <c r="AC24" s="222"/>
      <c r="AG24" s="35">
        <f>IF(L24="",0,1)</f>
        <v>0</v>
      </c>
      <c r="AI24" s="35">
        <f>IF(V24=$AN$10,0,1)</f>
        <v>0</v>
      </c>
      <c r="AJ24" s="35">
        <f t="shared" ref="AJ24:AJ25" si="4">IF(Z24=$AO$10,0,1)</f>
        <v>0</v>
      </c>
    </row>
    <row r="25" spans="1:40" ht="20.25" customHeight="1" thickBot="1" x14ac:dyDescent="0.2">
      <c r="A25" s="239"/>
      <c r="B25" s="332">
        <f>VLOOKUP(B23,$AM$5:$AN$7,2,FALSE)</f>
        <v>0</v>
      </c>
      <c r="C25" s="333"/>
      <c r="D25" s="334">
        <f>VLOOKUP(D23,$AO$5:$AP$8,2,FALSE)</f>
        <v>0</v>
      </c>
      <c r="E25" s="334"/>
      <c r="F25" s="334"/>
      <c r="G25" s="211"/>
      <c r="H25" s="211"/>
      <c r="I25" s="211"/>
      <c r="J25" s="211"/>
      <c r="K25" s="211"/>
      <c r="L25" s="318" t="s">
        <v>237</v>
      </c>
      <c r="M25" s="319"/>
      <c r="N25" s="319"/>
      <c r="O25" s="319"/>
      <c r="P25" s="319"/>
      <c r="Q25" s="320"/>
      <c r="R25" s="329"/>
      <c r="S25" s="330"/>
      <c r="T25" s="330"/>
      <c r="U25" s="331"/>
      <c r="V25" s="321"/>
      <c r="W25" s="322"/>
      <c r="X25" s="322"/>
      <c r="Y25" s="129" t="s">
        <v>12</v>
      </c>
      <c r="Z25" s="206" t="s">
        <v>80</v>
      </c>
      <c r="AA25" s="206"/>
      <c r="AB25" s="206"/>
      <c r="AC25" s="222"/>
      <c r="AG25" s="35">
        <f>IF(L25=$AM$9,0,1)</f>
        <v>0</v>
      </c>
      <c r="AI25" s="35">
        <f>IF(V25="",0,1)</f>
        <v>0</v>
      </c>
      <c r="AJ25" s="35">
        <f t="shared" si="4"/>
        <v>0</v>
      </c>
    </row>
    <row r="26" spans="1:40" s="51" customFormat="1" ht="20.25" customHeight="1" x14ac:dyDescent="0.15">
      <c r="A26" s="356" t="s">
        <v>207</v>
      </c>
      <c r="B26" s="95">
        <v>1</v>
      </c>
      <c r="C26" s="359" t="s">
        <v>183</v>
      </c>
      <c r="D26" s="359"/>
      <c r="E26" s="267"/>
      <c r="F26" s="96">
        <v>4</v>
      </c>
      <c r="G26" s="294" t="s">
        <v>184</v>
      </c>
      <c r="H26" s="295"/>
      <c r="I26" s="360"/>
      <c r="J26" s="361">
        <f>B13</f>
        <v>0</v>
      </c>
      <c r="K26" s="362"/>
      <c r="L26" s="337" t="s">
        <v>185</v>
      </c>
      <c r="M26" s="338"/>
      <c r="N26" s="338"/>
      <c r="O26" s="335">
        <f>D13</f>
        <v>0</v>
      </c>
      <c r="P26" s="336"/>
      <c r="Q26" s="337" t="s">
        <v>186</v>
      </c>
      <c r="R26" s="338"/>
      <c r="S26" s="338">
        <f>F26</f>
        <v>4</v>
      </c>
      <c r="T26" s="339"/>
      <c r="U26" s="94" t="s">
        <v>187</v>
      </c>
      <c r="V26" s="340">
        <f>J26</f>
        <v>0</v>
      </c>
      <c r="W26" s="341"/>
      <c r="X26" s="97" t="s">
        <v>187</v>
      </c>
      <c r="Y26" s="248">
        <f>O26</f>
        <v>0</v>
      </c>
      <c r="Z26" s="249"/>
      <c r="AA26" s="98" t="s">
        <v>188</v>
      </c>
      <c r="AB26" s="250">
        <f>F26*J26*O26</f>
        <v>0</v>
      </c>
      <c r="AC26" s="251"/>
    </row>
    <row r="27" spans="1:40" s="51" customFormat="1" ht="20.25" customHeight="1" x14ac:dyDescent="0.15">
      <c r="A27" s="357"/>
      <c r="B27" s="93">
        <v>2</v>
      </c>
      <c r="C27" s="258" t="s">
        <v>183</v>
      </c>
      <c r="D27" s="258"/>
      <c r="E27" s="259"/>
      <c r="F27" s="99">
        <v>4</v>
      </c>
      <c r="G27" s="259" t="s">
        <v>184</v>
      </c>
      <c r="H27" s="218"/>
      <c r="I27" s="260"/>
      <c r="J27" s="261">
        <f>B16</f>
        <v>0</v>
      </c>
      <c r="K27" s="223"/>
      <c r="L27" s="262" t="s">
        <v>185</v>
      </c>
      <c r="M27" s="263"/>
      <c r="N27" s="263"/>
      <c r="O27" s="264">
        <f>D16</f>
        <v>0</v>
      </c>
      <c r="P27" s="265"/>
      <c r="Q27" s="262" t="s">
        <v>186</v>
      </c>
      <c r="R27" s="263"/>
      <c r="S27" s="263">
        <f>F27</f>
        <v>4</v>
      </c>
      <c r="T27" s="266"/>
      <c r="U27" s="49" t="s">
        <v>187</v>
      </c>
      <c r="V27" s="256">
        <f>J27</f>
        <v>0</v>
      </c>
      <c r="W27" s="257"/>
      <c r="X27" s="100" t="s">
        <v>187</v>
      </c>
      <c r="Y27" s="252">
        <f>O27</f>
        <v>0</v>
      </c>
      <c r="Z27" s="253"/>
      <c r="AA27" s="101" t="s">
        <v>188</v>
      </c>
      <c r="AB27" s="254">
        <f>F27*J27*O27</f>
        <v>0</v>
      </c>
      <c r="AC27" s="255"/>
    </row>
    <row r="28" spans="1:40" s="51" customFormat="1" ht="20.25" customHeight="1" x14ac:dyDescent="0.15">
      <c r="A28" s="357"/>
      <c r="B28" s="93">
        <v>3</v>
      </c>
      <c r="C28" s="258" t="s">
        <v>183</v>
      </c>
      <c r="D28" s="258"/>
      <c r="E28" s="259"/>
      <c r="F28" s="99">
        <v>4</v>
      </c>
      <c r="G28" s="259" t="s">
        <v>184</v>
      </c>
      <c r="H28" s="218"/>
      <c r="I28" s="260"/>
      <c r="J28" s="261">
        <f>B19</f>
        <v>0</v>
      </c>
      <c r="K28" s="223"/>
      <c r="L28" s="262" t="s">
        <v>185</v>
      </c>
      <c r="M28" s="263"/>
      <c r="N28" s="263"/>
      <c r="O28" s="264">
        <f>D19</f>
        <v>0</v>
      </c>
      <c r="P28" s="265"/>
      <c r="Q28" s="262" t="s">
        <v>186</v>
      </c>
      <c r="R28" s="263"/>
      <c r="S28" s="263">
        <f>F28</f>
        <v>4</v>
      </c>
      <c r="T28" s="266"/>
      <c r="U28" s="49" t="s">
        <v>187</v>
      </c>
      <c r="V28" s="256">
        <f>J28</f>
        <v>0</v>
      </c>
      <c r="W28" s="257"/>
      <c r="X28" s="100" t="s">
        <v>187</v>
      </c>
      <c r="Y28" s="252">
        <f>O28</f>
        <v>0</v>
      </c>
      <c r="Z28" s="253"/>
      <c r="AA28" s="101" t="s">
        <v>188</v>
      </c>
      <c r="AB28" s="254">
        <f>F28*J28*O28</f>
        <v>0</v>
      </c>
      <c r="AC28" s="255"/>
    </row>
    <row r="29" spans="1:40" s="51" customFormat="1" ht="20.25" customHeight="1" x14ac:dyDescent="0.15">
      <c r="A29" s="357"/>
      <c r="B29" s="93">
        <v>4</v>
      </c>
      <c r="C29" s="258" t="s">
        <v>183</v>
      </c>
      <c r="D29" s="258"/>
      <c r="E29" s="259"/>
      <c r="F29" s="99">
        <v>4</v>
      </c>
      <c r="G29" s="259" t="s">
        <v>184</v>
      </c>
      <c r="H29" s="218"/>
      <c r="I29" s="260"/>
      <c r="J29" s="261">
        <f>B22</f>
        <v>0</v>
      </c>
      <c r="K29" s="223"/>
      <c r="L29" s="262" t="s">
        <v>185</v>
      </c>
      <c r="M29" s="263"/>
      <c r="N29" s="263"/>
      <c r="O29" s="264">
        <f>D22</f>
        <v>0</v>
      </c>
      <c r="P29" s="265"/>
      <c r="Q29" s="262" t="s">
        <v>186</v>
      </c>
      <c r="R29" s="263"/>
      <c r="S29" s="263">
        <f>F29</f>
        <v>4</v>
      </c>
      <c r="T29" s="266"/>
      <c r="U29" s="49" t="s">
        <v>187</v>
      </c>
      <c r="V29" s="256">
        <f>J29</f>
        <v>0</v>
      </c>
      <c r="W29" s="257"/>
      <c r="X29" s="100" t="s">
        <v>187</v>
      </c>
      <c r="Y29" s="252">
        <f>O29</f>
        <v>0</v>
      </c>
      <c r="Z29" s="253"/>
      <c r="AA29" s="101" t="s">
        <v>188</v>
      </c>
      <c r="AB29" s="254">
        <f>F29*J29*O29</f>
        <v>0</v>
      </c>
      <c r="AC29" s="255"/>
      <c r="AD29" s="35"/>
      <c r="AE29" s="35"/>
      <c r="AF29" s="35"/>
      <c r="AG29" s="35"/>
      <c r="AH29" s="35"/>
      <c r="AI29" s="35"/>
      <c r="AJ29" s="35"/>
      <c r="AK29" s="35"/>
      <c r="AL29" s="35"/>
      <c r="AM29" s="35"/>
      <c r="AN29" s="35"/>
    </row>
    <row r="30" spans="1:40" ht="20.25" customHeight="1" x14ac:dyDescent="0.15">
      <c r="A30" s="357"/>
      <c r="B30" s="93">
        <v>5</v>
      </c>
      <c r="C30" s="258" t="s">
        <v>183</v>
      </c>
      <c r="D30" s="258"/>
      <c r="E30" s="259"/>
      <c r="F30" s="99">
        <v>4</v>
      </c>
      <c r="G30" s="259" t="s">
        <v>184</v>
      </c>
      <c r="H30" s="218"/>
      <c r="I30" s="260"/>
      <c r="J30" s="261">
        <f>B25</f>
        <v>0</v>
      </c>
      <c r="K30" s="223"/>
      <c r="L30" s="262" t="s">
        <v>185</v>
      </c>
      <c r="M30" s="263"/>
      <c r="N30" s="263"/>
      <c r="O30" s="264">
        <f>D25</f>
        <v>0</v>
      </c>
      <c r="P30" s="265"/>
      <c r="Q30" s="262" t="s">
        <v>186</v>
      </c>
      <c r="R30" s="263"/>
      <c r="S30" s="263">
        <f>F30</f>
        <v>4</v>
      </c>
      <c r="T30" s="266"/>
      <c r="U30" s="49" t="s">
        <v>187</v>
      </c>
      <c r="V30" s="256">
        <f>J30</f>
        <v>0</v>
      </c>
      <c r="W30" s="257"/>
      <c r="X30" s="100" t="s">
        <v>187</v>
      </c>
      <c r="Y30" s="252">
        <f>O30</f>
        <v>0</v>
      </c>
      <c r="Z30" s="253"/>
      <c r="AA30" s="101" t="s">
        <v>188</v>
      </c>
      <c r="AB30" s="254">
        <f>F30*J30*O30</f>
        <v>0</v>
      </c>
      <c r="AC30" s="255"/>
    </row>
    <row r="31" spans="1:40" ht="20.25" customHeight="1" thickBot="1" x14ac:dyDescent="0.2">
      <c r="A31" s="358"/>
      <c r="B31" s="342" t="s">
        <v>189</v>
      </c>
      <c r="C31" s="343"/>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4">
        <f>SUM(AB26:AC30)</f>
        <v>0</v>
      </c>
      <c r="AB31" s="345"/>
      <c r="AC31" s="346"/>
    </row>
    <row r="32" spans="1:40" ht="17.25" customHeight="1" x14ac:dyDescent="0.15">
      <c r="A32" s="347" t="s">
        <v>51</v>
      </c>
      <c r="B32" s="350" t="s">
        <v>248</v>
      </c>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2"/>
    </row>
    <row r="33" spans="1:29" ht="17.25" customHeight="1" x14ac:dyDescent="0.15">
      <c r="A33" s="348"/>
      <c r="B33" s="236" t="s">
        <v>249</v>
      </c>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8"/>
    </row>
    <row r="34" spans="1:29" ht="17.25" customHeight="1" x14ac:dyDescent="0.15">
      <c r="A34" s="348"/>
      <c r="B34" s="236" t="s">
        <v>250</v>
      </c>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8"/>
    </row>
    <row r="35" spans="1:29" ht="17.25" customHeight="1" x14ac:dyDescent="0.15">
      <c r="A35" s="348"/>
      <c r="B35" s="236" t="s">
        <v>251</v>
      </c>
      <c r="C35" s="237"/>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8"/>
    </row>
    <row r="36" spans="1:29" ht="60" customHeight="1" x14ac:dyDescent="0.15">
      <c r="A36" s="348"/>
      <c r="B36" s="353" t="s">
        <v>280</v>
      </c>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5"/>
    </row>
    <row r="37" spans="1:29" ht="17.25" customHeight="1" x14ac:dyDescent="0.15">
      <c r="A37" s="348"/>
      <c r="B37" s="236" t="s">
        <v>252</v>
      </c>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8"/>
    </row>
    <row r="38" spans="1:29" ht="30" customHeight="1" thickBot="1" x14ac:dyDescent="0.2">
      <c r="A38" s="349"/>
      <c r="B38" s="233" t="s">
        <v>253</v>
      </c>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5"/>
    </row>
    <row r="39" spans="1:29" ht="18" customHeight="1" x14ac:dyDescent="0.15"/>
    <row r="40" spans="1:29" ht="18" customHeight="1" x14ac:dyDescent="0.15"/>
    <row r="41" spans="1:29" ht="18" customHeight="1" x14ac:dyDescent="0.15"/>
    <row r="42" spans="1:29" ht="18" customHeight="1" x14ac:dyDescent="0.15"/>
    <row r="43" spans="1:29" ht="18" customHeight="1" x14ac:dyDescent="0.15"/>
    <row r="44" spans="1:29" ht="18" customHeight="1" x14ac:dyDescent="0.15"/>
  </sheetData>
  <sheetProtection algorithmName="SHA-512" hashValue="FGpj62hQWWPgx1rmoHkgsaO/p+Tf8santOY5dT+k+GjYWV7mGFuZo6Ly35N/SIV2MKKAOMQ33vB4uafKn28IGA==" saltValue="TBP3KSRxV6NYlxso5Oqu9A==" spinCount="100000" sheet="1" objects="1" scenarios="1" selectLockedCells="1"/>
  <mergeCells count="184">
    <mergeCell ref="B31:Z31"/>
    <mergeCell ref="AA31:AC31"/>
    <mergeCell ref="A32:A38"/>
    <mergeCell ref="B32:AC32"/>
    <mergeCell ref="B33:AC33"/>
    <mergeCell ref="B36:AC36"/>
    <mergeCell ref="B37:AC37"/>
    <mergeCell ref="Y29:Z29"/>
    <mergeCell ref="AB29:AC29"/>
    <mergeCell ref="C30:E30"/>
    <mergeCell ref="G30:I30"/>
    <mergeCell ref="J30:K30"/>
    <mergeCell ref="L30:N30"/>
    <mergeCell ref="O30:P30"/>
    <mergeCell ref="Q30:R30"/>
    <mergeCell ref="S30:T30"/>
    <mergeCell ref="V30:W30"/>
    <mergeCell ref="Y30:Z30"/>
    <mergeCell ref="AB30:AC30"/>
    <mergeCell ref="A26:A31"/>
    <mergeCell ref="C26:E26"/>
    <mergeCell ref="G26:I26"/>
    <mergeCell ref="J26:K26"/>
    <mergeCell ref="L26:N26"/>
    <mergeCell ref="O26:P26"/>
    <mergeCell ref="Q26:R26"/>
    <mergeCell ref="S26:T26"/>
    <mergeCell ref="V26:W26"/>
    <mergeCell ref="C27:E27"/>
    <mergeCell ref="G27:I27"/>
    <mergeCell ref="J27:K27"/>
    <mergeCell ref="L27:N27"/>
    <mergeCell ref="O27:P27"/>
    <mergeCell ref="Q27:R27"/>
    <mergeCell ref="S27:T27"/>
    <mergeCell ref="V27:W27"/>
    <mergeCell ref="V23:Y23"/>
    <mergeCell ref="Z23:AC23"/>
    <mergeCell ref="B24:F24"/>
    <mergeCell ref="L24:Q24"/>
    <mergeCell ref="V24:Y24"/>
    <mergeCell ref="Z24:AC24"/>
    <mergeCell ref="B25:C25"/>
    <mergeCell ref="D25:F25"/>
    <mergeCell ref="L25:Q25"/>
    <mergeCell ref="V25:X25"/>
    <mergeCell ref="Z25:AC25"/>
    <mergeCell ref="L23:Q23"/>
    <mergeCell ref="R23:U25"/>
    <mergeCell ref="L19:Q19"/>
    <mergeCell ref="V19:X19"/>
    <mergeCell ref="Z19:AC19"/>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D13:F13"/>
    <mergeCell ref="L13:Q13"/>
    <mergeCell ref="V13:X13"/>
    <mergeCell ref="Z13:AC13"/>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Z8:AC8"/>
    <mergeCell ref="B9:F9"/>
    <mergeCell ref="L9:Q9"/>
    <mergeCell ref="V9:Y9"/>
    <mergeCell ref="Z9:AC9"/>
    <mergeCell ref="B10:C10"/>
    <mergeCell ref="D10:F10"/>
    <mergeCell ref="L10:Q10"/>
    <mergeCell ref="V10:X10"/>
    <mergeCell ref="Z10:AC10"/>
    <mergeCell ref="W1:Y1"/>
    <mergeCell ref="Z1:AC1"/>
    <mergeCell ref="B4:C4"/>
    <mergeCell ref="G4:K7"/>
    <mergeCell ref="L4:Q4"/>
    <mergeCell ref="R4:Y4"/>
    <mergeCell ref="Z4:AC4"/>
    <mergeCell ref="B5:C7"/>
    <mergeCell ref="L5:Q6"/>
    <mergeCell ref="R5:U7"/>
    <mergeCell ref="V5:Y5"/>
    <mergeCell ref="Z5:AC5"/>
    <mergeCell ref="V6:Y6"/>
    <mergeCell ref="Z6:AC6"/>
    <mergeCell ref="L7:Q7"/>
    <mergeCell ref="V7:Y7"/>
    <mergeCell ref="Z7:AC7"/>
    <mergeCell ref="D4:F7"/>
    <mergeCell ref="Y27:Z27"/>
    <mergeCell ref="AB27:AC27"/>
    <mergeCell ref="V28:W28"/>
    <mergeCell ref="Y28:Z28"/>
    <mergeCell ref="AB28:AC28"/>
    <mergeCell ref="C29:E29"/>
    <mergeCell ref="G29:I29"/>
    <mergeCell ref="J29:K29"/>
    <mergeCell ref="L29:N29"/>
    <mergeCell ref="O29:P29"/>
    <mergeCell ref="Q29:R29"/>
    <mergeCell ref="S29:T29"/>
    <mergeCell ref="V29:W29"/>
    <mergeCell ref="C28:E28"/>
    <mergeCell ref="G28:I28"/>
    <mergeCell ref="J28:K28"/>
    <mergeCell ref="L28:N28"/>
    <mergeCell ref="O28:P28"/>
    <mergeCell ref="Q28:R28"/>
    <mergeCell ref="S28:T28"/>
    <mergeCell ref="B38:AC38"/>
    <mergeCell ref="B34:AC34"/>
    <mergeCell ref="B35:AC35"/>
    <mergeCell ref="A20:A22"/>
    <mergeCell ref="A23:A25"/>
    <mergeCell ref="B23:C23"/>
    <mergeCell ref="D23:F23"/>
    <mergeCell ref="G23:K25"/>
    <mergeCell ref="A17:A19"/>
    <mergeCell ref="B17:C17"/>
    <mergeCell ref="D17:F17"/>
    <mergeCell ref="G17:K19"/>
    <mergeCell ref="L17:Q17"/>
    <mergeCell ref="R17:U19"/>
    <mergeCell ref="V17:Y17"/>
    <mergeCell ref="Z17:AC17"/>
    <mergeCell ref="B18:F18"/>
    <mergeCell ref="L18:Q18"/>
    <mergeCell ref="V18:Y18"/>
    <mergeCell ref="Z18:AC18"/>
    <mergeCell ref="B19:C19"/>
    <mergeCell ref="D19:F19"/>
    <mergeCell ref="Y26:Z26"/>
    <mergeCell ref="AB26:AC26"/>
    <mergeCell ref="A8:A10"/>
    <mergeCell ref="A2:AC2"/>
    <mergeCell ref="A3:AC3"/>
    <mergeCell ref="A4:A7"/>
    <mergeCell ref="A14:A16"/>
    <mergeCell ref="A11:A13"/>
    <mergeCell ref="B11:C11"/>
    <mergeCell ref="D11:F11"/>
    <mergeCell ref="G11:K13"/>
    <mergeCell ref="L11:Q11"/>
    <mergeCell ref="R11:U13"/>
    <mergeCell ref="V11:Y11"/>
    <mergeCell ref="Z11:AC11"/>
    <mergeCell ref="B12:F12"/>
    <mergeCell ref="L12:Q12"/>
    <mergeCell ref="V12:Y12"/>
    <mergeCell ref="Z12:AC12"/>
    <mergeCell ref="B13:C13"/>
    <mergeCell ref="B8:C8"/>
    <mergeCell ref="D8:F8"/>
    <mergeCell ref="G8:K10"/>
    <mergeCell ref="L8:Q8"/>
    <mergeCell ref="R8:U10"/>
    <mergeCell ref="V8:Y8"/>
  </mergeCells>
  <phoneticPr fontId="1"/>
  <conditionalFormatting sqref="B11:F11">
    <cfRule type="expression" dxfId="848" priority="117">
      <formula>B11=$AM$7</formula>
    </cfRule>
  </conditionalFormatting>
  <conditionalFormatting sqref="B14:F14">
    <cfRule type="expression" dxfId="847" priority="116">
      <formula>B14=$AM$7</formula>
    </cfRule>
  </conditionalFormatting>
  <conditionalFormatting sqref="B17:F17">
    <cfRule type="expression" dxfId="846" priority="115">
      <formula>B17=$AM$7</formula>
    </cfRule>
  </conditionalFormatting>
  <conditionalFormatting sqref="B20:F20">
    <cfRule type="expression" dxfId="845" priority="114">
      <formula>B20=$AM$7</formula>
    </cfRule>
  </conditionalFormatting>
  <conditionalFormatting sqref="B23:F23">
    <cfRule type="expression" dxfId="844" priority="113">
      <formula>B23=$AM$7</formula>
    </cfRule>
  </conditionalFormatting>
  <conditionalFormatting sqref="G11:K25">
    <cfRule type="expression" dxfId="843" priority="23">
      <formula>AF11=1</formula>
    </cfRule>
  </conditionalFormatting>
  <conditionalFormatting sqref="G20:K22">
    <cfRule type="expression" dxfId="842" priority="37">
      <formula>$AE$20=1</formula>
    </cfRule>
  </conditionalFormatting>
  <conditionalFormatting sqref="G23:K25">
    <cfRule type="expression" dxfId="841" priority="24">
      <formula>AE23=1</formula>
    </cfRule>
  </conditionalFormatting>
  <conditionalFormatting sqref="G11:AC13">
    <cfRule type="expression" dxfId="840" priority="107">
      <formula>$AE$11=1</formula>
    </cfRule>
  </conditionalFormatting>
  <conditionalFormatting sqref="G14:AC16">
    <cfRule type="expression" dxfId="839" priority="92">
      <formula>$AE$14=1</formula>
    </cfRule>
  </conditionalFormatting>
  <conditionalFormatting sqref="G17:AC19">
    <cfRule type="expression" dxfId="838" priority="78">
      <formula>$AE$17=1</formula>
    </cfRule>
  </conditionalFormatting>
  <conditionalFormatting sqref="L11:Q25">
    <cfRule type="expression" dxfId="837" priority="17">
      <formula>AG11=1</formula>
    </cfRule>
  </conditionalFormatting>
  <conditionalFormatting sqref="L20:Q20">
    <cfRule type="expression" dxfId="836" priority="63">
      <formula>AE20=1</formula>
    </cfRule>
  </conditionalFormatting>
  <conditionalFormatting sqref="L21:Q21">
    <cfRule type="expression" dxfId="835" priority="62">
      <formula>AE20=1</formula>
    </cfRule>
  </conditionalFormatting>
  <conditionalFormatting sqref="L22:Q22">
    <cfRule type="expression" dxfId="834" priority="61">
      <formula>AE20=1</formula>
    </cfRule>
  </conditionalFormatting>
  <conditionalFormatting sqref="L23:Q23">
    <cfRule type="expression" dxfId="833" priority="22">
      <formula>AE23=1</formula>
    </cfRule>
  </conditionalFormatting>
  <conditionalFormatting sqref="L24:Q24">
    <cfRule type="expression" dxfId="832" priority="20">
      <formula>AE23=1</formula>
    </cfRule>
  </conditionalFormatting>
  <conditionalFormatting sqref="L25:Q25">
    <cfRule type="expression" dxfId="831" priority="18">
      <formula>AE23=1</formula>
    </cfRule>
  </conditionalFormatting>
  <conditionalFormatting sqref="R11:U25">
    <cfRule type="expression" dxfId="830" priority="15">
      <formula>AH11=1</formula>
    </cfRule>
  </conditionalFormatting>
  <conditionalFormatting sqref="R20:U25">
    <cfRule type="expression" dxfId="829" priority="16">
      <formula>AE20=1</formula>
    </cfRule>
  </conditionalFormatting>
  <conditionalFormatting sqref="V13:X13">
    <cfRule type="expression" dxfId="828" priority="99">
      <formula>AI13=1</formula>
    </cfRule>
  </conditionalFormatting>
  <conditionalFormatting sqref="V16:X16">
    <cfRule type="expression" dxfId="827" priority="85">
      <formula>AI16=1</formula>
    </cfRule>
  </conditionalFormatting>
  <conditionalFormatting sqref="V19:X19">
    <cfRule type="expression" dxfId="826" priority="71">
      <formula>AI19=1</formula>
    </cfRule>
  </conditionalFormatting>
  <conditionalFormatting sqref="V22:X22">
    <cfRule type="expression" dxfId="825" priority="29">
      <formula>AI22=1</formula>
    </cfRule>
    <cfRule type="expression" dxfId="824" priority="57">
      <formula>AE20=1</formula>
    </cfRule>
  </conditionalFormatting>
  <conditionalFormatting sqref="V25:X25">
    <cfRule type="expression" dxfId="823" priority="7">
      <formula>AI25=1</formula>
    </cfRule>
    <cfRule type="expression" dxfId="822" priority="8">
      <formula>AE23=1</formula>
    </cfRule>
  </conditionalFormatting>
  <conditionalFormatting sqref="V11:Y12">
    <cfRule type="expression" dxfId="821" priority="100">
      <formula>AI11=1</formula>
    </cfRule>
  </conditionalFormatting>
  <conditionalFormatting sqref="V14:Y15">
    <cfRule type="expression" dxfId="820" priority="86">
      <formula>AI14=1</formula>
    </cfRule>
  </conditionalFormatting>
  <conditionalFormatting sqref="V17:Y18">
    <cfRule type="expression" dxfId="819" priority="72">
      <formula>AI17=1</formula>
    </cfRule>
  </conditionalFormatting>
  <conditionalFormatting sqref="V20:Y20">
    <cfRule type="expression" dxfId="818" priority="59">
      <formula>AE20=1</formula>
    </cfRule>
  </conditionalFormatting>
  <conditionalFormatting sqref="V20:Y21">
    <cfRule type="expression" dxfId="817" priority="30">
      <formula>AI20=1</formula>
    </cfRule>
  </conditionalFormatting>
  <conditionalFormatting sqref="V21:Y21">
    <cfRule type="expression" dxfId="816" priority="58">
      <formula>AE20=1</formula>
    </cfRule>
  </conditionalFormatting>
  <conditionalFormatting sqref="V23:Y23">
    <cfRule type="expression" dxfId="815" priority="14">
      <formula>AE23=1</formula>
    </cfRule>
  </conditionalFormatting>
  <conditionalFormatting sqref="V23:Y24">
    <cfRule type="expression" dxfId="814" priority="11">
      <formula>AI23=1</formula>
    </cfRule>
  </conditionalFormatting>
  <conditionalFormatting sqref="V24:Y24">
    <cfRule type="expression" dxfId="813" priority="12">
      <formula>AE23=1</formula>
    </cfRule>
  </conditionalFormatting>
  <conditionalFormatting sqref="Y13">
    <cfRule type="expression" dxfId="812" priority="98">
      <formula>AI13=1</formula>
    </cfRule>
  </conditionalFormatting>
  <conditionalFormatting sqref="Y16">
    <cfRule type="expression" dxfId="811" priority="84">
      <formula>AI16=1</formula>
    </cfRule>
  </conditionalFormatting>
  <conditionalFormatting sqref="Y19">
    <cfRule type="expression" dxfId="810" priority="70">
      <formula>AI19=1</formula>
    </cfRule>
  </conditionalFormatting>
  <conditionalFormatting sqref="Y22">
    <cfRule type="expression" dxfId="809" priority="28">
      <formula>AI22=1</formula>
    </cfRule>
    <cfRule type="expression" dxfId="808" priority="56">
      <formula>AE20=1</formula>
    </cfRule>
  </conditionalFormatting>
  <conditionalFormatting sqref="Y25">
    <cfRule type="expression" dxfId="807" priority="9">
      <formula>AI25=1</formula>
    </cfRule>
    <cfRule type="expression" dxfId="806" priority="10">
      <formula>AE23=1</formula>
    </cfRule>
  </conditionalFormatting>
  <conditionalFormatting sqref="Z11:AC25">
    <cfRule type="expression" dxfId="805" priority="1">
      <formula>AJ11=1</formula>
    </cfRule>
  </conditionalFormatting>
  <conditionalFormatting sqref="Z20:AC20">
    <cfRule type="expression" dxfId="804" priority="55">
      <formula>AE20=1</formula>
    </cfRule>
  </conditionalFormatting>
  <conditionalFormatting sqref="Z21:AC21">
    <cfRule type="expression" dxfId="803" priority="54">
      <formula>AE20=1</formula>
    </cfRule>
  </conditionalFormatting>
  <conditionalFormatting sqref="Z22:AC22">
    <cfRule type="expression" dxfId="802" priority="53">
      <formula>AE20=1</formula>
    </cfRule>
  </conditionalFormatting>
  <conditionalFormatting sqref="Z23:AC23">
    <cfRule type="expression" dxfId="801" priority="6">
      <formula>AE23=1</formula>
    </cfRule>
  </conditionalFormatting>
  <conditionalFormatting sqref="Z24:AC24">
    <cfRule type="expression" dxfId="800" priority="5">
      <formula>AE23=1</formula>
    </cfRule>
  </conditionalFormatting>
  <conditionalFormatting sqref="Z25:AC25">
    <cfRule type="expression" dxfId="799" priority="4">
      <formula>AE23=1</formula>
    </cfRule>
  </conditionalFormatting>
  <dataValidations count="2">
    <dataValidation type="list" allowBlank="1" showInputMessage="1" showErrorMessage="1" sqref="B8:C8 B20:C20 B17:C17 B11:C11 B14:C14 B23:C23" xr:uid="{C25F01CE-9C6D-493B-9D6E-54A8CB3F8D69}">
      <formula1>$AM$5:$AM$7</formula1>
    </dataValidation>
    <dataValidation type="list" allowBlank="1" showInputMessage="1" showErrorMessage="1" sqref="D8:F8 D11:F11 D14:F14 D20:F20 D17:F17 D23:F23" xr:uid="{88BD4158-7A88-416A-A866-20B0355ADE83}">
      <formula1>$AO$5:$AO$8</formula1>
    </dataValidation>
  </dataValidations>
  <printOptions horizontalCentered="1"/>
  <pageMargins left="0.78740157480314965" right="0.39370078740157483" top="0.59055118110236227" bottom="0.59055118110236227" header="0.59055118110236227" footer="0.39370078740157483"/>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889E-FC98-4B5C-9C32-958764124E85}">
  <sheetPr>
    <pageSetUpPr fitToPage="1"/>
  </sheetPr>
  <dimension ref="A1:BF45"/>
  <sheetViews>
    <sheetView view="pageBreakPreview" topLeftCell="B3" zoomScaleNormal="85" zoomScaleSheetLayoutView="100" workbookViewId="0">
      <selection activeCell="C3" sqref="C3:N3"/>
    </sheetView>
  </sheetViews>
  <sheetFormatPr defaultColWidth="13" defaultRowHeight="12" x14ac:dyDescent="0.15"/>
  <cols>
    <col min="1" max="29" width="3.75" style="35" customWidth="1"/>
    <col min="30" max="30" width="2.125" style="35" customWidth="1"/>
    <col min="31" max="39" width="2.125" style="35" hidden="1" customWidth="1"/>
    <col min="40" max="40" width="2.5" style="35" hidden="1" customWidth="1"/>
    <col min="41" max="41" width="14.5" style="35" hidden="1" customWidth="1"/>
    <col min="42" max="42" width="4.625" style="35" hidden="1" customWidth="1"/>
    <col min="43" max="43" width="13" style="35" hidden="1" customWidth="1"/>
    <col min="44" max="44" width="5" style="35" hidden="1" customWidth="1"/>
    <col min="45" max="45" width="17.875" style="35" hidden="1" customWidth="1"/>
    <col min="46" max="46" width="4.625" style="35" hidden="1" customWidth="1"/>
    <col min="47" max="47" width="15.625" style="35" hidden="1" customWidth="1"/>
    <col min="48" max="48" width="4.625" style="35" hidden="1" customWidth="1"/>
    <col min="49" max="49" width="13" style="35" hidden="1" customWidth="1"/>
    <col min="50" max="55" width="13" style="35" customWidth="1"/>
    <col min="56" max="16384" width="13" style="35"/>
  </cols>
  <sheetData>
    <row r="1" spans="1:58" ht="18" customHeight="1" x14ac:dyDescent="0.15">
      <c r="A1" s="35" t="s">
        <v>222</v>
      </c>
      <c r="W1" s="363" t="s">
        <v>46</v>
      </c>
      <c r="X1" s="363"/>
      <c r="Y1" s="363"/>
      <c r="Z1" s="363"/>
      <c r="AA1" s="363"/>
      <c r="AB1" s="363"/>
      <c r="AC1" s="363"/>
    </row>
    <row r="2" spans="1:58" ht="25.5" customHeight="1" thickBot="1" x14ac:dyDescent="0.2">
      <c r="A2" s="19" t="s">
        <v>1</v>
      </c>
      <c r="Y2" s="116"/>
      <c r="Z2" s="116"/>
      <c r="AA2" s="116"/>
      <c r="AB2" s="116"/>
      <c r="AC2" s="116"/>
      <c r="AD2" s="52"/>
    </row>
    <row r="3" spans="1:58" s="51" customFormat="1" ht="19.7" customHeight="1" thickBot="1" x14ac:dyDescent="0.2">
      <c r="A3" s="364" t="s">
        <v>14</v>
      </c>
      <c r="B3" s="365"/>
      <c r="C3" s="450"/>
      <c r="D3" s="451"/>
      <c r="E3" s="451"/>
      <c r="F3" s="451"/>
      <c r="G3" s="451"/>
      <c r="H3" s="451"/>
      <c r="I3" s="451"/>
      <c r="J3" s="451"/>
      <c r="K3" s="451"/>
      <c r="L3" s="451"/>
      <c r="M3" s="451"/>
      <c r="N3" s="453"/>
      <c r="O3" s="445" t="s">
        <v>15</v>
      </c>
      <c r="P3" s="446"/>
      <c r="Q3" s="446"/>
      <c r="R3" s="447"/>
      <c r="S3" s="450" t="s">
        <v>271</v>
      </c>
      <c r="T3" s="451"/>
      <c r="U3" s="451"/>
      <c r="V3" s="451"/>
      <c r="W3" s="451"/>
      <c r="X3" s="451"/>
      <c r="Y3" s="451"/>
      <c r="Z3" s="451"/>
      <c r="AA3" s="451"/>
      <c r="AB3" s="451"/>
      <c r="AC3" s="452"/>
      <c r="AD3" s="35"/>
      <c r="AE3" s="35" t="s">
        <v>272</v>
      </c>
      <c r="AF3" s="35"/>
    </row>
    <row r="4" spans="1:58" s="51" customFormat="1" ht="19.7" customHeight="1" thickBot="1" x14ac:dyDescent="0.2">
      <c r="A4" s="364" t="s">
        <v>16</v>
      </c>
      <c r="B4" s="365"/>
      <c r="C4" s="450"/>
      <c r="D4" s="451"/>
      <c r="E4" s="451"/>
      <c r="F4" s="451"/>
      <c r="G4" s="451"/>
      <c r="H4" s="451"/>
      <c r="I4" s="451"/>
      <c r="J4" s="451"/>
      <c r="K4" s="451"/>
      <c r="L4" s="451"/>
      <c r="M4" s="451"/>
      <c r="N4" s="453"/>
      <c r="O4" s="448" t="s">
        <v>17</v>
      </c>
      <c r="P4" s="449"/>
      <c r="Q4" s="450"/>
      <c r="R4" s="451"/>
      <c r="S4" s="451"/>
      <c r="T4" s="451"/>
      <c r="U4" s="451"/>
      <c r="V4" s="451"/>
      <c r="W4" s="451"/>
      <c r="X4" s="451"/>
      <c r="Y4" s="451"/>
      <c r="Z4" s="451"/>
      <c r="AA4" s="451"/>
      <c r="AB4" s="451"/>
      <c r="AC4" s="452"/>
      <c r="AD4" s="35"/>
      <c r="AE4" s="35"/>
      <c r="AF4" s="35"/>
    </row>
    <row r="5" spans="1:58" s="51" customFormat="1" ht="19.7" customHeight="1" thickBot="1" x14ac:dyDescent="0.2">
      <c r="A5" s="118" t="s">
        <v>131</v>
      </c>
      <c r="B5" s="117"/>
      <c r="C5" s="117"/>
      <c r="D5" s="117"/>
      <c r="E5" s="117"/>
      <c r="F5" s="117"/>
      <c r="G5" s="117"/>
      <c r="H5" s="117"/>
      <c r="I5" s="117"/>
      <c r="J5" s="117"/>
      <c r="K5" s="117"/>
      <c r="L5" s="117"/>
      <c r="M5" s="117"/>
      <c r="N5" s="117"/>
      <c r="O5" s="117"/>
      <c r="P5" s="117"/>
      <c r="Q5" s="117"/>
      <c r="R5" s="117"/>
      <c r="S5" s="117"/>
      <c r="T5" s="117"/>
      <c r="U5" s="117"/>
      <c r="V5" s="117"/>
      <c r="W5" s="117"/>
      <c r="X5" s="117"/>
      <c r="Y5" s="454" t="s">
        <v>83</v>
      </c>
      <c r="Z5" s="455"/>
      <c r="AA5" s="455"/>
      <c r="AB5" s="455"/>
      <c r="AC5" s="456"/>
      <c r="AD5" s="35"/>
      <c r="AE5" s="35"/>
      <c r="AF5" s="35"/>
    </row>
    <row r="6" spans="1:58" s="51" customFormat="1" ht="19.7" customHeight="1" x14ac:dyDescent="0.15">
      <c r="A6" s="461" t="s">
        <v>57</v>
      </c>
      <c r="B6" s="462"/>
      <c r="C6" s="462"/>
      <c r="D6" s="462"/>
      <c r="E6" s="462"/>
      <c r="F6" s="462"/>
      <c r="G6" s="462"/>
      <c r="H6" s="462"/>
      <c r="I6" s="462"/>
      <c r="J6" s="119" t="s">
        <v>18</v>
      </c>
      <c r="K6" s="119"/>
      <c r="L6" s="120"/>
      <c r="M6" s="463"/>
      <c r="N6" s="463"/>
      <c r="O6" s="463"/>
      <c r="P6" s="463"/>
      <c r="Q6" s="463"/>
      <c r="R6" s="119" t="s">
        <v>132</v>
      </c>
      <c r="S6" s="121"/>
      <c r="T6" s="122"/>
      <c r="U6" s="409" t="s">
        <v>133</v>
      </c>
      <c r="V6" s="409"/>
      <c r="W6" s="409"/>
      <c r="X6" s="410"/>
      <c r="Y6" s="381">
        <v>6</v>
      </c>
      <c r="Z6" s="382"/>
      <c r="AA6" s="375">
        <f>SUM(Y6:Z9)</f>
        <v>6</v>
      </c>
      <c r="AB6" s="376"/>
      <c r="AC6" s="377"/>
      <c r="AD6" s="35"/>
      <c r="AE6" s="35"/>
      <c r="AF6" s="35"/>
      <c r="AG6" s="51" t="s">
        <v>269</v>
      </c>
      <c r="AO6" s="53"/>
      <c r="AP6" s="54"/>
      <c r="AQ6" s="53"/>
      <c r="AR6" s="54"/>
      <c r="AS6" s="53" t="s">
        <v>77</v>
      </c>
      <c r="AT6" s="54">
        <v>2</v>
      </c>
      <c r="AU6" s="53" t="s">
        <v>54</v>
      </c>
      <c r="AV6" s="54">
        <v>2</v>
      </c>
      <c r="AW6" s="19"/>
      <c r="AX6" s="19"/>
      <c r="AY6" s="19"/>
      <c r="AZ6" s="19"/>
      <c r="BA6" s="19"/>
      <c r="BB6" s="19"/>
      <c r="BC6" s="19"/>
      <c r="BD6" s="19"/>
    </row>
    <row r="7" spans="1:58" s="51" customFormat="1" ht="19.7" customHeight="1" x14ac:dyDescent="0.15">
      <c r="A7" s="459" t="s">
        <v>53</v>
      </c>
      <c r="B7" s="460"/>
      <c r="C7" s="460"/>
      <c r="D7" s="460"/>
      <c r="E7" s="460"/>
      <c r="F7" s="460"/>
      <c r="G7" s="460"/>
      <c r="H7" s="460"/>
      <c r="I7" s="460"/>
      <c r="J7" s="123" t="s">
        <v>18</v>
      </c>
      <c r="K7" s="123"/>
      <c r="L7" s="124"/>
      <c r="M7" s="464"/>
      <c r="N7" s="464"/>
      <c r="O7" s="464"/>
      <c r="P7" s="464"/>
      <c r="Q7" s="464"/>
      <c r="R7" s="119" t="s">
        <v>132</v>
      </c>
      <c r="S7" s="121"/>
      <c r="T7" s="122"/>
      <c r="U7" s="435" t="s">
        <v>133</v>
      </c>
      <c r="V7" s="435"/>
      <c r="W7" s="435"/>
      <c r="X7" s="436"/>
      <c r="Y7" s="383"/>
      <c r="Z7" s="384"/>
      <c r="AA7" s="375"/>
      <c r="AB7" s="376"/>
      <c r="AC7" s="377"/>
      <c r="AD7" s="35"/>
      <c r="AE7" s="35"/>
      <c r="AF7" s="35"/>
      <c r="AO7" s="55"/>
      <c r="AP7" s="54"/>
      <c r="AQ7" s="55"/>
      <c r="AR7" s="54"/>
      <c r="AS7" s="55" t="s">
        <v>81</v>
      </c>
      <c r="AT7" s="54">
        <v>0</v>
      </c>
      <c r="AU7" s="55" t="s">
        <v>81</v>
      </c>
      <c r="AV7" s="54">
        <v>0</v>
      </c>
      <c r="AW7" s="20"/>
      <c r="AX7" s="20"/>
      <c r="AY7" s="20"/>
      <c r="AZ7" s="20"/>
      <c r="BA7" s="20"/>
      <c r="BB7" s="20"/>
      <c r="BC7" s="20"/>
      <c r="BD7" s="20"/>
    </row>
    <row r="8" spans="1:58" s="51" customFormat="1" ht="19.7" customHeight="1" x14ac:dyDescent="0.15">
      <c r="A8" s="457" t="s">
        <v>81</v>
      </c>
      <c r="B8" s="458"/>
      <c r="C8" s="458"/>
      <c r="D8" s="458"/>
      <c r="E8" s="458"/>
      <c r="F8" s="458"/>
      <c r="G8" s="458"/>
      <c r="H8" s="458"/>
      <c r="I8" s="458"/>
      <c r="J8" s="123" t="s">
        <v>18</v>
      </c>
      <c r="K8" s="123"/>
      <c r="L8" s="124"/>
      <c r="M8" s="464"/>
      <c r="N8" s="464"/>
      <c r="O8" s="464"/>
      <c r="P8" s="464"/>
      <c r="Q8" s="464"/>
      <c r="R8" s="119" t="s">
        <v>132</v>
      </c>
      <c r="S8" s="121"/>
      <c r="T8" s="122"/>
      <c r="U8" s="435" t="s">
        <v>133</v>
      </c>
      <c r="V8" s="435"/>
      <c r="W8" s="435"/>
      <c r="X8" s="436"/>
      <c r="Y8" s="385">
        <f>IF(A8="",0,VLOOKUP(A8,$AS$6:$AT$7,2,FALSE))</f>
        <v>0</v>
      </c>
      <c r="Z8" s="386"/>
      <c r="AA8" s="375"/>
      <c r="AB8" s="376"/>
      <c r="AC8" s="377"/>
      <c r="AD8" s="35"/>
      <c r="AE8" s="35">
        <f>IF(A8=$AS$7,0,1)</f>
        <v>0</v>
      </c>
      <c r="AF8" s="35">
        <f>IF(M8="",0,1)</f>
        <v>0</v>
      </c>
      <c r="AO8" s="56"/>
      <c r="AP8" s="57"/>
      <c r="AQ8" s="35"/>
      <c r="AR8" s="58"/>
      <c r="AS8" s="35"/>
      <c r="AT8" s="57"/>
      <c r="AU8" s="36"/>
      <c r="AV8" s="37"/>
      <c r="AW8" s="19"/>
      <c r="AX8" s="19"/>
      <c r="AY8" s="19"/>
      <c r="AZ8" s="19"/>
      <c r="BA8" s="19"/>
      <c r="BD8" s="59"/>
      <c r="BE8" s="59"/>
      <c r="BF8" s="59"/>
    </row>
    <row r="9" spans="1:58" s="51" customFormat="1" ht="19.7" customHeight="1" thickBot="1" x14ac:dyDescent="0.2">
      <c r="A9" s="457" t="s">
        <v>81</v>
      </c>
      <c r="B9" s="458"/>
      <c r="C9" s="458"/>
      <c r="D9" s="458"/>
      <c r="E9" s="458"/>
      <c r="F9" s="458"/>
      <c r="G9" s="458"/>
      <c r="H9" s="458"/>
      <c r="I9" s="458"/>
      <c r="J9" s="123" t="s">
        <v>18</v>
      </c>
      <c r="K9" s="123"/>
      <c r="L9" s="124"/>
      <c r="M9" s="464"/>
      <c r="N9" s="464"/>
      <c r="O9" s="464"/>
      <c r="P9" s="464"/>
      <c r="Q9" s="464"/>
      <c r="R9" s="119" t="s">
        <v>132</v>
      </c>
      <c r="S9" s="121"/>
      <c r="T9" s="122"/>
      <c r="U9" s="443" t="s">
        <v>133</v>
      </c>
      <c r="V9" s="443"/>
      <c r="W9" s="443"/>
      <c r="X9" s="444"/>
      <c r="Y9" s="387">
        <f>IF(A9="",0,VLOOKUP(A9,$AU$6:$AV$7,2,FALSE))</f>
        <v>0</v>
      </c>
      <c r="Z9" s="388"/>
      <c r="AA9" s="378"/>
      <c r="AB9" s="379"/>
      <c r="AC9" s="380"/>
      <c r="AD9" s="35"/>
      <c r="AE9" s="35">
        <f>IF(A9=$AS$7,0,1)</f>
        <v>0</v>
      </c>
      <c r="AF9" s="35">
        <f>IF(M9="",0,1)</f>
        <v>0</v>
      </c>
      <c r="AO9" s="56"/>
      <c r="AP9" s="57"/>
      <c r="AQ9" s="58"/>
      <c r="AR9" s="58"/>
      <c r="AS9" s="58"/>
      <c r="AT9" s="21"/>
      <c r="AU9" s="58"/>
      <c r="AV9" s="58"/>
    </row>
    <row r="10" spans="1:58" s="51" customFormat="1" ht="19.7" customHeight="1" thickBot="1" x14ac:dyDescent="0.2">
      <c r="A10" s="125" t="s">
        <v>135</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7"/>
      <c r="AD10" s="35"/>
      <c r="AE10" s="35"/>
      <c r="AF10" s="35"/>
      <c r="AS10" s="18"/>
    </row>
    <row r="11" spans="1:58" s="51" customFormat="1" ht="19.7" customHeight="1" x14ac:dyDescent="0.15">
      <c r="A11" s="372" t="s">
        <v>6</v>
      </c>
      <c r="B11" s="389" t="s">
        <v>47</v>
      </c>
      <c r="C11" s="390"/>
      <c r="D11" s="390"/>
      <c r="E11" s="390"/>
      <c r="F11" s="390"/>
      <c r="G11" s="390"/>
      <c r="H11" s="391" t="s">
        <v>164</v>
      </c>
      <c r="I11" s="392"/>
      <c r="J11" s="392"/>
      <c r="K11" s="392"/>
      <c r="L11" s="393"/>
      <c r="M11" s="272" t="s">
        <v>7</v>
      </c>
      <c r="N11" s="273"/>
      <c r="O11" s="273"/>
      <c r="P11" s="273"/>
      <c r="Q11" s="273"/>
      <c r="R11" s="274"/>
      <c r="S11" s="269" t="s">
        <v>165</v>
      </c>
      <c r="T11" s="269"/>
      <c r="U11" s="269"/>
      <c r="V11" s="269"/>
      <c r="W11" s="269"/>
      <c r="X11" s="269"/>
      <c r="Y11" s="269"/>
      <c r="Z11" s="269"/>
      <c r="AA11" s="437" t="s">
        <v>166</v>
      </c>
      <c r="AB11" s="438"/>
      <c r="AC11" s="439"/>
      <c r="AD11" s="60"/>
      <c r="AE11" s="60"/>
    </row>
    <row r="12" spans="1:58" s="51" customFormat="1" ht="19.7" customHeight="1" x14ac:dyDescent="0.15">
      <c r="A12" s="373"/>
      <c r="B12" s="400" t="s">
        <v>48</v>
      </c>
      <c r="C12" s="401"/>
      <c r="D12" s="401"/>
      <c r="E12" s="401"/>
      <c r="F12" s="401"/>
      <c r="G12" s="402"/>
      <c r="H12" s="394"/>
      <c r="I12" s="395"/>
      <c r="J12" s="395"/>
      <c r="K12" s="395"/>
      <c r="L12" s="396"/>
      <c r="M12" s="281" t="s">
        <v>194</v>
      </c>
      <c r="N12" s="282"/>
      <c r="O12" s="282"/>
      <c r="P12" s="282"/>
      <c r="Q12" s="282"/>
      <c r="R12" s="283"/>
      <c r="S12" s="270" t="s">
        <v>168</v>
      </c>
      <c r="T12" s="270"/>
      <c r="U12" s="270"/>
      <c r="V12" s="270"/>
      <c r="W12" s="270" t="s">
        <v>169</v>
      </c>
      <c r="X12" s="270"/>
      <c r="Y12" s="270"/>
      <c r="Z12" s="270"/>
      <c r="AA12" s="440" t="s">
        <v>8</v>
      </c>
      <c r="AB12" s="441"/>
      <c r="AC12" s="442"/>
      <c r="AD12" s="61"/>
      <c r="AE12" s="61"/>
    </row>
    <row r="13" spans="1:58" s="51" customFormat="1" ht="19.7" customHeight="1" x14ac:dyDescent="0.15">
      <c r="A13" s="373"/>
      <c r="B13" s="403"/>
      <c r="C13" s="404"/>
      <c r="D13" s="404"/>
      <c r="E13" s="404"/>
      <c r="F13" s="404"/>
      <c r="G13" s="405"/>
      <c r="H13" s="394"/>
      <c r="I13" s="395"/>
      <c r="J13" s="395"/>
      <c r="K13" s="395"/>
      <c r="L13" s="396"/>
      <c r="M13" s="284"/>
      <c r="N13" s="285"/>
      <c r="O13" s="285"/>
      <c r="P13" s="285"/>
      <c r="Q13" s="285"/>
      <c r="R13" s="286"/>
      <c r="S13" s="270"/>
      <c r="T13" s="270"/>
      <c r="U13" s="270"/>
      <c r="V13" s="270"/>
      <c r="W13" s="270" t="s">
        <v>50</v>
      </c>
      <c r="X13" s="270"/>
      <c r="Y13" s="270"/>
      <c r="Z13" s="270"/>
      <c r="AA13" s="440" t="s">
        <v>9</v>
      </c>
      <c r="AB13" s="441"/>
      <c r="AC13" s="442"/>
      <c r="AD13" s="61"/>
      <c r="AE13" s="61"/>
      <c r="AL13" s="51" t="b">
        <f>+AE18=1</f>
        <v>0</v>
      </c>
    </row>
    <row r="14" spans="1:58" s="51" customFormat="1" ht="19.7" customHeight="1" thickBot="1" x14ac:dyDescent="0.2">
      <c r="A14" s="374"/>
      <c r="B14" s="406"/>
      <c r="C14" s="407"/>
      <c r="D14" s="407"/>
      <c r="E14" s="407"/>
      <c r="F14" s="407"/>
      <c r="G14" s="408"/>
      <c r="H14" s="397"/>
      <c r="I14" s="398"/>
      <c r="J14" s="398"/>
      <c r="K14" s="398"/>
      <c r="L14" s="399"/>
      <c r="M14" s="289" t="s">
        <v>247</v>
      </c>
      <c r="N14" s="290"/>
      <c r="O14" s="290"/>
      <c r="P14" s="290"/>
      <c r="Q14" s="290"/>
      <c r="R14" s="291"/>
      <c r="S14" s="271"/>
      <c r="T14" s="271"/>
      <c r="U14" s="271"/>
      <c r="V14" s="271"/>
      <c r="W14" s="271" t="s">
        <v>10</v>
      </c>
      <c r="X14" s="271"/>
      <c r="Y14" s="271"/>
      <c r="Z14" s="271"/>
      <c r="AA14" s="467" t="s">
        <v>170</v>
      </c>
      <c r="AB14" s="468"/>
      <c r="AC14" s="469"/>
      <c r="AD14" s="62"/>
      <c r="AE14" s="62"/>
    </row>
    <row r="15" spans="1:58" s="51" customFormat="1" ht="23.45" customHeight="1" x14ac:dyDescent="0.15">
      <c r="A15" s="370" t="s">
        <v>11</v>
      </c>
      <c r="B15" s="470" t="s">
        <v>52</v>
      </c>
      <c r="C15" s="471"/>
      <c r="D15" s="472" t="s">
        <v>195</v>
      </c>
      <c r="E15" s="473"/>
      <c r="F15" s="473"/>
      <c r="G15" s="470"/>
      <c r="H15" s="228" t="s">
        <v>172</v>
      </c>
      <c r="I15" s="228"/>
      <c r="J15" s="228"/>
      <c r="K15" s="228"/>
      <c r="L15" s="228"/>
      <c r="M15" s="474" t="s">
        <v>173</v>
      </c>
      <c r="N15" s="474"/>
      <c r="O15" s="474"/>
      <c r="P15" s="474"/>
      <c r="Q15" s="474"/>
      <c r="R15" s="474"/>
      <c r="S15" s="228" t="s">
        <v>174</v>
      </c>
      <c r="T15" s="228"/>
      <c r="U15" s="228"/>
      <c r="V15" s="228"/>
      <c r="W15" s="232" t="s">
        <v>175</v>
      </c>
      <c r="X15" s="232"/>
      <c r="Y15" s="232"/>
      <c r="Z15" s="232"/>
      <c r="AA15" s="475" t="s">
        <v>176</v>
      </c>
      <c r="AB15" s="476"/>
      <c r="AC15" s="477"/>
      <c r="AD15" s="61"/>
      <c r="AE15" s="61"/>
      <c r="AO15" s="63" t="s">
        <v>49</v>
      </c>
      <c r="AP15" s="64">
        <v>1</v>
      </c>
      <c r="AQ15" s="46" t="s">
        <v>197</v>
      </c>
      <c r="AR15" s="46">
        <v>1</v>
      </c>
      <c r="AS15" s="51" t="s">
        <v>201</v>
      </c>
      <c r="AT15" s="51">
        <v>4</v>
      </c>
    </row>
    <row r="16" spans="1:58" s="51" customFormat="1" ht="24" customHeight="1" x14ac:dyDescent="0.15">
      <c r="A16" s="367"/>
      <c r="B16" s="259" t="s">
        <v>196</v>
      </c>
      <c r="C16" s="218"/>
      <c r="D16" s="218"/>
      <c r="E16" s="218"/>
      <c r="F16" s="218"/>
      <c r="G16" s="219"/>
      <c r="H16" s="229"/>
      <c r="I16" s="229"/>
      <c r="J16" s="229"/>
      <c r="K16" s="229"/>
      <c r="L16" s="229"/>
      <c r="M16" s="489" t="s">
        <v>178</v>
      </c>
      <c r="N16" s="489"/>
      <c r="O16" s="489"/>
      <c r="P16" s="489"/>
      <c r="Q16" s="489"/>
      <c r="R16" s="489"/>
      <c r="S16" s="229"/>
      <c r="T16" s="229"/>
      <c r="U16" s="229"/>
      <c r="V16" s="229"/>
      <c r="W16" s="305" t="s">
        <v>179</v>
      </c>
      <c r="X16" s="305"/>
      <c r="Y16" s="305"/>
      <c r="Z16" s="305"/>
      <c r="AA16" s="490" t="s">
        <v>180</v>
      </c>
      <c r="AB16" s="491"/>
      <c r="AC16" s="492"/>
      <c r="AD16" s="61"/>
      <c r="AE16" s="61"/>
      <c r="AO16" s="65" t="s">
        <v>85</v>
      </c>
      <c r="AP16" s="64">
        <v>0.8</v>
      </c>
      <c r="AQ16" s="46" t="s">
        <v>198</v>
      </c>
      <c r="AR16" s="47">
        <v>0.75</v>
      </c>
    </row>
    <row r="17" spans="1:44" s="51" customFormat="1" ht="24" customHeight="1" thickBot="1" x14ac:dyDescent="0.2">
      <c r="A17" s="371"/>
      <c r="B17" s="309">
        <f>VLOOKUP(B15,$AO$15:$AP$17,2,FALSE)</f>
        <v>1</v>
      </c>
      <c r="C17" s="309"/>
      <c r="D17" s="500">
        <f>VLOOKUP(D15,$AQ$15:$AR$18,2,FALSE)</f>
        <v>1</v>
      </c>
      <c r="E17" s="501"/>
      <c r="F17" s="501"/>
      <c r="G17" s="502"/>
      <c r="H17" s="230"/>
      <c r="I17" s="230"/>
      <c r="J17" s="230"/>
      <c r="K17" s="230"/>
      <c r="L17" s="230"/>
      <c r="M17" s="311" t="s">
        <v>266</v>
      </c>
      <c r="N17" s="312"/>
      <c r="O17" s="312"/>
      <c r="P17" s="312"/>
      <c r="Q17" s="312"/>
      <c r="R17" s="313"/>
      <c r="S17" s="230"/>
      <c r="T17" s="230"/>
      <c r="U17" s="230"/>
      <c r="V17" s="230"/>
      <c r="W17" s="314">
        <v>8500</v>
      </c>
      <c r="X17" s="315"/>
      <c r="Y17" s="315"/>
      <c r="Z17" s="50" t="s">
        <v>12</v>
      </c>
      <c r="AA17" s="311" t="s">
        <v>180</v>
      </c>
      <c r="AB17" s="312"/>
      <c r="AC17" s="493"/>
      <c r="AD17" s="62"/>
      <c r="AE17" s="62"/>
      <c r="AO17" s="34" t="s">
        <v>200</v>
      </c>
      <c r="AP17" s="64">
        <v>0</v>
      </c>
      <c r="AQ17" s="46" t="s">
        <v>199</v>
      </c>
      <c r="AR17" s="48">
        <v>0.5</v>
      </c>
    </row>
    <row r="18" spans="1:44" s="51" customFormat="1" ht="24" customHeight="1" thickTop="1" x14ac:dyDescent="0.15">
      <c r="A18" s="366">
        <v>1</v>
      </c>
      <c r="B18" s="205" t="s">
        <v>181</v>
      </c>
      <c r="C18" s="206"/>
      <c r="D18" s="240" t="s">
        <v>181</v>
      </c>
      <c r="E18" s="241"/>
      <c r="F18" s="241"/>
      <c r="G18" s="205"/>
      <c r="H18" s="368"/>
      <c r="I18" s="368"/>
      <c r="J18" s="368"/>
      <c r="K18" s="368"/>
      <c r="L18" s="368"/>
      <c r="M18" s="494"/>
      <c r="N18" s="495"/>
      <c r="O18" s="495"/>
      <c r="P18" s="495"/>
      <c r="Q18" s="495"/>
      <c r="R18" s="496"/>
      <c r="S18" s="368"/>
      <c r="T18" s="368"/>
      <c r="U18" s="368"/>
      <c r="V18" s="368"/>
      <c r="W18" s="537" t="s">
        <v>182</v>
      </c>
      <c r="X18" s="537"/>
      <c r="Y18" s="537"/>
      <c r="Z18" s="537"/>
      <c r="AA18" s="497" t="s">
        <v>80</v>
      </c>
      <c r="AB18" s="498"/>
      <c r="AC18" s="499"/>
      <c r="AD18" s="61"/>
      <c r="AE18" s="61">
        <f>IF(B18=$AO$17,0,1)</f>
        <v>0</v>
      </c>
      <c r="AF18" s="61">
        <f>IF(H18="",0,1)</f>
        <v>0</v>
      </c>
      <c r="AG18" s="51">
        <f>IF(M18="",0,1)</f>
        <v>0</v>
      </c>
      <c r="AH18" s="51">
        <f>IF(S18="",0,1)</f>
        <v>0</v>
      </c>
      <c r="AI18" s="51">
        <f>IF(W18=$AO$18,0,1)</f>
        <v>0</v>
      </c>
      <c r="AJ18" s="51">
        <f>IF(AA18=$AP$19,0,1)</f>
        <v>0</v>
      </c>
      <c r="AO18" s="35" t="s">
        <v>273</v>
      </c>
      <c r="AP18" s="35"/>
      <c r="AQ18" s="44" t="s">
        <v>192</v>
      </c>
      <c r="AR18" s="44"/>
    </row>
    <row r="19" spans="1:44" s="51" customFormat="1" ht="24" customHeight="1" x14ac:dyDescent="0.15">
      <c r="A19" s="367"/>
      <c r="B19" s="259" t="s">
        <v>196</v>
      </c>
      <c r="C19" s="218"/>
      <c r="D19" s="218"/>
      <c r="E19" s="218"/>
      <c r="F19" s="218"/>
      <c r="G19" s="219"/>
      <c r="H19" s="211"/>
      <c r="I19" s="211"/>
      <c r="J19" s="211"/>
      <c r="K19" s="211"/>
      <c r="L19" s="211"/>
      <c r="M19" s="478"/>
      <c r="N19" s="479"/>
      <c r="O19" s="479"/>
      <c r="P19" s="479"/>
      <c r="Q19" s="479"/>
      <c r="R19" s="480"/>
      <c r="S19" s="211"/>
      <c r="T19" s="211"/>
      <c r="U19" s="211"/>
      <c r="V19" s="211"/>
      <c r="W19" s="503" t="s">
        <v>13</v>
      </c>
      <c r="X19" s="503"/>
      <c r="Y19" s="503"/>
      <c r="Z19" s="503"/>
      <c r="AA19" s="481" t="s">
        <v>80</v>
      </c>
      <c r="AB19" s="482"/>
      <c r="AC19" s="483"/>
      <c r="AD19" s="61"/>
      <c r="AE19" s="61"/>
      <c r="AF19" s="61"/>
      <c r="AG19" s="51">
        <f>IF(M19="",0,1)</f>
        <v>0</v>
      </c>
      <c r="AI19" s="51">
        <f>IF(W19=$AO$19,0,1)</f>
        <v>0</v>
      </c>
      <c r="AJ19" s="51">
        <f t="shared" ref="AJ19:AJ20" si="0">IF(AA19=$AP$19,0,1)</f>
        <v>0</v>
      </c>
      <c r="AO19" s="51" t="s">
        <v>274</v>
      </c>
      <c r="AP19" s="51" t="s">
        <v>275</v>
      </c>
    </row>
    <row r="20" spans="1:44" s="51" customFormat="1" ht="24" customHeight="1" x14ac:dyDescent="0.15">
      <c r="A20" s="367"/>
      <c r="B20" s="224">
        <f>VLOOKUP(B18,$AO$15:$AP$17,2,FALSE)</f>
        <v>0</v>
      </c>
      <c r="C20" s="224"/>
      <c r="D20" s="465">
        <f>VLOOKUP(D18,$AQ$15:$AR$18,2,FALSE)</f>
        <v>0</v>
      </c>
      <c r="E20" s="466"/>
      <c r="F20" s="466"/>
      <c r="G20" s="265"/>
      <c r="H20" s="369"/>
      <c r="I20" s="369"/>
      <c r="J20" s="369"/>
      <c r="K20" s="369"/>
      <c r="L20" s="369"/>
      <c r="M20" s="484" t="s">
        <v>237</v>
      </c>
      <c r="N20" s="485"/>
      <c r="O20" s="485"/>
      <c r="P20" s="485"/>
      <c r="Q20" s="485"/>
      <c r="R20" s="486"/>
      <c r="S20" s="369"/>
      <c r="T20" s="369"/>
      <c r="U20" s="369"/>
      <c r="V20" s="369"/>
      <c r="W20" s="532"/>
      <c r="X20" s="533"/>
      <c r="Y20" s="533"/>
      <c r="Z20" s="128" t="s">
        <v>12</v>
      </c>
      <c r="AA20" s="487" t="s">
        <v>80</v>
      </c>
      <c r="AB20" s="485"/>
      <c r="AC20" s="488"/>
      <c r="AD20" s="62"/>
      <c r="AE20" s="62"/>
      <c r="AF20" s="62"/>
      <c r="AG20" s="51">
        <f>IF(M20=$AO$20,0,1)</f>
        <v>0</v>
      </c>
      <c r="AI20" s="51">
        <f>IF(W20="",0,1)</f>
        <v>0</v>
      </c>
      <c r="AJ20" s="51">
        <f t="shared" si="0"/>
        <v>0</v>
      </c>
      <c r="AO20" s="51" t="s">
        <v>237</v>
      </c>
    </row>
    <row r="21" spans="1:44" s="51" customFormat="1" ht="24" customHeight="1" x14ac:dyDescent="0.15">
      <c r="A21" s="367">
        <v>2</v>
      </c>
      <c r="B21" s="205" t="s">
        <v>181</v>
      </c>
      <c r="C21" s="206"/>
      <c r="D21" s="240" t="s">
        <v>181</v>
      </c>
      <c r="E21" s="241"/>
      <c r="F21" s="241"/>
      <c r="G21" s="205"/>
      <c r="H21" s="211"/>
      <c r="I21" s="211"/>
      <c r="J21" s="211"/>
      <c r="K21" s="211"/>
      <c r="L21" s="211"/>
      <c r="M21" s="478"/>
      <c r="N21" s="479"/>
      <c r="O21" s="479"/>
      <c r="P21" s="479"/>
      <c r="Q21" s="479"/>
      <c r="R21" s="480"/>
      <c r="S21" s="211"/>
      <c r="T21" s="211"/>
      <c r="U21" s="211"/>
      <c r="V21" s="211"/>
      <c r="W21" s="506" t="s">
        <v>182</v>
      </c>
      <c r="X21" s="506"/>
      <c r="Y21" s="506"/>
      <c r="Z21" s="506"/>
      <c r="AA21" s="481" t="s">
        <v>80</v>
      </c>
      <c r="AB21" s="482"/>
      <c r="AC21" s="483"/>
      <c r="AD21" s="61"/>
      <c r="AE21" s="61">
        <f>IF(B21=$AO$17,0,1)</f>
        <v>0</v>
      </c>
      <c r="AF21" s="61">
        <f>IF(H21="",0,1)</f>
        <v>0</v>
      </c>
      <c r="AG21" s="51">
        <f>IF(M21="",0,1)</f>
        <v>0</v>
      </c>
      <c r="AH21" s="51">
        <f>IF(S21="",0,1)</f>
        <v>0</v>
      </c>
      <c r="AI21" s="51">
        <f>IF(W21=$AO$18,0,1)</f>
        <v>0</v>
      </c>
      <c r="AJ21" s="51">
        <f>IF(AA21=$AP$19,0,1)</f>
        <v>0</v>
      </c>
    </row>
    <row r="22" spans="1:44" s="51" customFormat="1" ht="24" customHeight="1" x14ac:dyDescent="0.15">
      <c r="A22" s="367"/>
      <c r="B22" s="259" t="s">
        <v>196</v>
      </c>
      <c r="C22" s="218"/>
      <c r="D22" s="218"/>
      <c r="E22" s="218"/>
      <c r="F22" s="218"/>
      <c r="G22" s="219"/>
      <c r="H22" s="211"/>
      <c r="I22" s="211"/>
      <c r="J22" s="211"/>
      <c r="K22" s="211"/>
      <c r="L22" s="211"/>
      <c r="M22" s="478"/>
      <c r="N22" s="479"/>
      <c r="O22" s="479"/>
      <c r="P22" s="479"/>
      <c r="Q22" s="479"/>
      <c r="R22" s="480"/>
      <c r="S22" s="211"/>
      <c r="T22" s="211"/>
      <c r="U22" s="211"/>
      <c r="V22" s="211"/>
      <c r="W22" s="503" t="s">
        <v>13</v>
      </c>
      <c r="X22" s="503"/>
      <c r="Y22" s="503"/>
      <c r="Z22" s="503"/>
      <c r="AA22" s="481" t="s">
        <v>80</v>
      </c>
      <c r="AB22" s="482"/>
      <c r="AC22" s="483"/>
      <c r="AD22" s="61"/>
      <c r="AE22" s="61"/>
      <c r="AF22" s="61"/>
      <c r="AG22" s="51">
        <f>IF(M22="",0,1)</f>
        <v>0</v>
      </c>
      <c r="AI22" s="51">
        <f>IF(W22=$AO$19,0,1)</f>
        <v>0</v>
      </c>
      <c r="AJ22" s="51">
        <f t="shared" ref="AJ22:AJ23" si="1">IF(AA22=$AP$19,0,1)</f>
        <v>0</v>
      </c>
    </row>
    <row r="23" spans="1:44" s="51" customFormat="1" ht="24" customHeight="1" x14ac:dyDescent="0.15">
      <c r="A23" s="367"/>
      <c r="B23" s="224">
        <f>VLOOKUP(B21,$AO$15:$AP$17,2,FALSE)</f>
        <v>0</v>
      </c>
      <c r="C23" s="224"/>
      <c r="D23" s="465">
        <f>VLOOKUP(D21,$AQ$15:$AR$18,2,FALSE)</f>
        <v>0</v>
      </c>
      <c r="E23" s="466"/>
      <c r="F23" s="466"/>
      <c r="G23" s="265"/>
      <c r="H23" s="211"/>
      <c r="I23" s="211"/>
      <c r="J23" s="211"/>
      <c r="K23" s="211"/>
      <c r="L23" s="211"/>
      <c r="M23" s="504" t="s">
        <v>237</v>
      </c>
      <c r="N23" s="482"/>
      <c r="O23" s="482"/>
      <c r="P23" s="482"/>
      <c r="Q23" s="482"/>
      <c r="R23" s="505"/>
      <c r="S23" s="211"/>
      <c r="T23" s="211"/>
      <c r="U23" s="211"/>
      <c r="V23" s="211"/>
      <c r="W23" s="321"/>
      <c r="X23" s="322"/>
      <c r="Y23" s="322"/>
      <c r="Z23" s="129" t="s">
        <v>12</v>
      </c>
      <c r="AA23" s="481" t="s">
        <v>80</v>
      </c>
      <c r="AB23" s="482"/>
      <c r="AC23" s="483"/>
      <c r="AD23" s="62"/>
      <c r="AE23" s="62"/>
      <c r="AF23" s="62"/>
      <c r="AG23" s="51">
        <f>IF(M23=$AO$20,0,1)</f>
        <v>0</v>
      </c>
      <c r="AI23" s="51">
        <f>IF(W23="",0,1)</f>
        <v>0</v>
      </c>
      <c r="AJ23" s="51">
        <f t="shared" si="1"/>
        <v>0</v>
      </c>
    </row>
    <row r="24" spans="1:44" s="51" customFormat="1" ht="24" customHeight="1" x14ac:dyDescent="0.15">
      <c r="A24" s="367">
        <v>3</v>
      </c>
      <c r="B24" s="205" t="s">
        <v>181</v>
      </c>
      <c r="C24" s="206"/>
      <c r="D24" s="240" t="s">
        <v>181</v>
      </c>
      <c r="E24" s="241"/>
      <c r="F24" s="241"/>
      <c r="G24" s="205"/>
      <c r="H24" s="211"/>
      <c r="I24" s="211"/>
      <c r="J24" s="211"/>
      <c r="K24" s="211"/>
      <c r="L24" s="211"/>
      <c r="M24" s="478"/>
      <c r="N24" s="479"/>
      <c r="O24" s="479"/>
      <c r="P24" s="479"/>
      <c r="Q24" s="479"/>
      <c r="R24" s="480"/>
      <c r="S24" s="211"/>
      <c r="T24" s="211"/>
      <c r="U24" s="211"/>
      <c r="V24" s="211"/>
      <c r="W24" s="506" t="s">
        <v>182</v>
      </c>
      <c r="X24" s="506"/>
      <c r="Y24" s="506"/>
      <c r="Z24" s="506"/>
      <c r="AA24" s="481" t="s">
        <v>80</v>
      </c>
      <c r="AB24" s="482"/>
      <c r="AC24" s="483"/>
      <c r="AD24" s="61"/>
      <c r="AE24" s="61">
        <f>IF(B24=$AO$17,0,1)</f>
        <v>0</v>
      </c>
      <c r="AF24" s="61">
        <f>IF(H24="",0,1)</f>
        <v>0</v>
      </c>
      <c r="AG24" s="51">
        <f>IF(M24="",0,1)</f>
        <v>0</v>
      </c>
      <c r="AH24" s="51">
        <f>IF(S24="",0,1)</f>
        <v>0</v>
      </c>
      <c r="AI24" s="51">
        <f>IF(W24=$AO$18,0,1)</f>
        <v>0</v>
      </c>
      <c r="AJ24" s="51">
        <f>IF(AA24=$AP$19,0,1)</f>
        <v>0</v>
      </c>
    </row>
    <row r="25" spans="1:44" s="51" customFormat="1" ht="24" customHeight="1" x14ac:dyDescent="0.15">
      <c r="A25" s="367"/>
      <c r="B25" s="259" t="s">
        <v>196</v>
      </c>
      <c r="C25" s="218"/>
      <c r="D25" s="218"/>
      <c r="E25" s="218"/>
      <c r="F25" s="218"/>
      <c r="G25" s="219"/>
      <c r="H25" s="211"/>
      <c r="I25" s="211"/>
      <c r="J25" s="211"/>
      <c r="K25" s="211"/>
      <c r="L25" s="211"/>
      <c r="M25" s="478"/>
      <c r="N25" s="479"/>
      <c r="O25" s="479"/>
      <c r="P25" s="479"/>
      <c r="Q25" s="479"/>
      <c r="R25" s="480"/>
      <c r="S25" s="211"/>
      <c r="T25" s="211"/>
      <c r="U25" s="211"/>
      <c r="V25" s="211"/>
      <c r="W25" s="503" t="s">
        <v>13</v>
      </c>
      <c r="X25" s="503"/>
      <c r="Y25" s="503"/>
      <c r="Z25" s="503"/>
      <c r="AA25" s="481" t="s">
        <v>80</v>
      </c>
      <c r="AB25" s="482"/>
      <c r="AC25" s="483"/>
      <c r="AD25" s="61"/>
      <c r="AE25" s="61"/>
      <c r="AF25" s="61"/>
      <c r="AG25" s="51">
        <f>IF(M25="",0,1)</f>
        <v>0</v>
      </c>
      <c r="AI25" s="51">
        <f>IF(W25=$AO$19,0,1)</f>
        <v>0</v>
      </c>
      <c r="AJ25" s="51">
        <f t="shared" ref="AJ25:AJ26" si="2">IF(AA25=$AP$19,0,1)</f>
        <v>0</v>
      </c>
    </row>
    <row r="26" spans="1:44" s="51" customFormat="1" ht="24" customHeight="1" x14ac:dyDescent="0.15">
      <c r="A26" s="367"/>
      <c r="B26" s="224">
        <f>VLOOKUP(B24,$AO$15:$AP$17,2,FALSE)</f>
        <v>0</v>
      </c>
      <c r="C26" s="224"/>
      <c r="D26" s="465">
        <f>VLOOKUP(D24,$AQ$15:$AR$18,2,FALSE)</f>
        <v>0</v>
      </c>
      <c r="E26" s="466"/>
      <c r="F26" s="466"/>
      <c r="G26" s="265"/>
      <c r="H26" s="211"/>
      <c r="I26" s="211"/>
      <c r="J26" s="211"/>
      <c r="K26" s="211"/>
      <c r="L26" s="211"/>
      <c r="M26" s="504" t="s">
        <v>237</v>
      </c>
      <c r="N26" s="482"/>
      <c r="O26" s="482"/>
      <c r="P26" s="482"/>
      <c r="Q26" s="482"/>
      <c r="R26" s="505"/>
      <c r="S26" s="211"/>
      <c r="T26" s="211"/>
      <c r="U26" s="211"/>
      <c r="V26" s="211"/>
      <c r="W26" s="321"/>
      <c r="X26" s="322"/>
      <c r="Y26" s="322"/>
      <c r="Z26" s="129" t="s">
        <v>12</v>
      </c>
      <c r="AA26" s="481" t="s">
        <v>80</v>
      </c>
      <c r="AB26" s="482"/>
      <c r="AC26" s="483"/>
      <c r="AD26" s="62"/>
      <c r="AE26" s="62"/>
      <c r="AF26" s="62"/>
      <c r="AG26" s="51">
        <f>IF(M26=$AO$20,0,1)</f>
        <v>0</v>
      </c>
      <c r="AI26" s="51">
        <f>IF(W26="",0,1)</f>
        <v>0</v>
      </c>
      <c r="AJ26" s="51">
        <f t="shared" si="2"/>
        <v>0</v>
      </c>
    </row>
    <row r="27" spans="1:44" s="51" customFormat="1" ht="24" customHeight="1" x14ac:dyDescent="0.15">
      <c r="A27" s="367">
        <v>4</v>
      </c>
      <c r="B27" s="205" t="s">
        <v>181</v>
      </c>
      <c r="C27" s="206"/>
      <c r="D27" s="240" t="s">
        <v>181</v>
      </c>
      <c r="E27" s="241"/>
      <c r="F27" s="241"/>
      <c r="G27" s="205"/>
      <c r="H27" s="211"/>
      <c r="I27" s="211"/>
      <c r="J27" s="211"/>
      <c r="K27" s="211"/>
      <c r="L27" s="211"/>
      <c r="M27" s="478"/>
      <c r="N27" s="479"/>
      <c r="O27" s="479"/>
      <c r="P27" s="479"/>
      <c r="Q27" s="479"/>
      <c r="R27" s="480"/>
      <c r="S27" s="211"/>
      <c r="T27" s="211"/>
      <c r="U27" s="211"/>
      <c r="V27" s="211"/>
      <c r="W27" s="506" t="s">
        <v>182</v>
      </c>
      <c r="X27" s="506"/>
      <c r="Y27" s="506"/>
      <c r="Z27" s="506"/>
      <c r="AA27" s="481" t="s">
        <v>80</v>
      </c>
      <c r="AB27" s="482"/>
      <c r="AC27" s="483"/>
      <c r="AD27" s="62"/>
      <c r="AE27" s="61">
        <f>IF(B27=$AO$17,0,1)</f>
        <v>0</v>
      </c>
      <c r="AF27" s="61">
        <f>IF(H27="",0,1)</f>
        <v>0</v>
      </c>
      <c r="AG27" s="51">
        <f>IF(M27="",0,1)</f>
        <v>0</v>
      </c>
      <c r="AH27" s="51">
        <f>IF(S27="",0,1)</f>
        <v>0</v>
      </c>
      <c r="AI27" s="51">
        <f>IF(W27=$AO$18,0,1)</f>
        <v>0</v>
      </c>
      <c r="AJ27" s="51">
        <f>IF(AA27=$AP$19,0,1)</f>
        <v>0</v>
      </c>
    </row>
    <row r="28" spans="1:44" s="51" customFormat="1" ht="24" customHeight="1" x14ac:dyDescent="0.15">
      <c r="A28" s="367"/>
      <c r="B28" s="259" t="s">
        <v>196</v>
      </c>
      <c r="C28" s="218"/>
      <c r="D28" s="218"/>
      <c r="E28" s="218"/>
      <c r="F28" s="218"/>
      <c r="G28" s="219"/>
      <c r="H28" s="211"/>
      <c r="I28" s="211"/>
      <c r="J28" s="211"/>
      <c r="K28" s="211"/>
      <c r="L28" s="211"/>
      <c r="M28" s="478"/>
      <c r="N28" s="479"/>
      <c r="O28" s="479"/>
      <c r="P28" s="479"/>
      <c r="Q28" s="479"/>
      <c r="R28" s="480"/>
      <c r="S28" s="211"/>
      <c r="T28" s="211"/>
      <c r="U28" s="211"/>
      <c r="V28" s="211"/>
      <c r="W28" s="503" t="s">
        <v>13</v>
      </c>
      <c r="X28" s="503"/>
      <c r="Y28" s="503"/>
      <c r="Z28" s="503"/>
      <c r="AA28" s="481" t="s">
        <v>80</v>
      </c>
      <c r="AB28" s="482"/>
      <c r="AC28" s="483"/>
      <c r="AD28" s="62"/>
      <c r="AE28" s="61"/>
      <c r="AF28" s="61"/>
      <c r="AG28" s="51">
        <f>IF(M28="",0,1)</f>
        <v>0</v>
      </c>
      <c r="AI28" s="51">
        <f>IF(W28=$AO$19,0,1)</f>
        <v>0</v>
      </c>
      <c r="AJ28" s="51">
        <f t="shared" ref="AJ28:AJ29" si="3">IF(AA28=$AP$19,0,1)</f>
        <v>0</v>
      </c>
    </row>
    <row r="29" spans="1:44" s="51" customFormat="1" ht="24" customHeight="1" x14ac:dyDescent="0.15">
      <c r="A29" s="367"/>
      <c r="B29" s="224">
        <f t="shared" ref="B29" si="4">VLOOKUP(B27,$AO$15:$AP$17,2,FALSE)</f>
        <v>0</v>
      </c>
      <c r="C29" s="224"/>
      <c r="D29" s="465">
        <f t="shared" ref="D29" si="5">VLOOKUP(D27,$AQ$15:$AR$18,2,FALSE)</f>
        <v>0</v>
      </c>
      <c r="E29" s="466"/>
      <c r="F29" s="466"/>
      <c r="G29" s="265"/>
      <c r="H29" s="211"/>
      <c r="I29" s="211"/>
      <c r="J29" s="211"/>
      <c r="K29" s="211"/>
      <c r="L29" s="211"/>
      <c r="M29" s="504" t="s">
        <v>237</v>
      </c>
      <c r="N29" s="482"/>
      <c r="O29" s="482"/>
      <c r="P29" s="482"/>
      <c r="Q29" s="482"/>
      <c r="R29" s="505"/>
      <c r="S29" s="211"/>
      <c r="T29" s="211"/>
      <c r="U29" s="211"/>
      <c r="V29" s="211"/>
      <c r="W29" s="321"/>
      <c r="X29" s="322"/>
      <c r="Y29" s="322"/>
      <c r="Z29" s="129" t="s">
        <v>12</v>
      </c>
      <c r="AA29" s="481" t="s">
        <v>80</v>
      </c>
      <c r="AB29" s="482"/>
      <c r="AC29" s="483"/>
      <c r="AD29" s="62"/>
      <c r="AE29" s="62"/>
      <c r="AF29" s="62"/>
      <c r="AG29" s="51">
        <f>IF(M29=$AO$20,0,1)</f>
        <v>0</v>
      </c>
      <c r="AI29" s="51">
        <f>IF(W29="",0,1)</f>
        <v>0</v>
      </c>
      <c r="AJ29" s="51">
        <f t="shared" si="3"/>
        <v>0</v>
      </c>
    </row>
    <row r="30" spans="1:44" s="51" customFormat="1" ht="24" customHeight="1" x14ac:dyDescent="0.15">
      <c r="A30" s="367">
        <v>5</v>
      </c>
      <c r="B30" s="205" t="s">
        <v>181</v>
      </c>
      <c r="C30" s="206"/>
      <c r="D30" s="240" t="s">
        <v>181</v>
      </c>
      <c r="E30" s="241"/>
      <c r="F30" s="241"/>
      <c r="G30" s="205"/>
      <c r="H30" s="242"/>
      <c r="I30" s="242"/>
      <c r="J30" s="242"/>
      <c r="K30" s="242"/>
      <c r="L30" s="242"/>
      <c r="M30" s="508"/>
      <c r="N30" s="509"/>
      <c r="O30" s="509"/>
      <c r="P30" s="509"/>
      <c r="Q30" s="509"/>
      <c r="R30" s="510"/>
      <c r="S30" s="242"/>
      <c r="T30" s="242"/>
      <c r="U30" s="242"/>
      <c r="V30" s="242"/>
      <c r="W30" s="246" t="s">
        <v>182</v>
      </c>
      <c r="X30" s="246"/>
      <c r="Y30" s="246"/>
      <c r="Z30" s="246"/>
      <c r="AA30" s="511" t="s">
        <v>80</v>
      </c>
      <c r="AB30" s="512"/>
      <c r="AC30" s="513"/>
      <c r="AD30" s="62"/>
      <c r="AE30" s="61">
        <f>IF(B30=$AO$17,0,1)</f>
        <v>0</v>
      </c>
      <c r="AF30" s="61">
        <f>IF(H30="",0,1)</f>
        <v>0</v>
      </c>
      <c r="AG30" s="51">
        <f>IF(M30="",0,1)</f>
        <v>0</v>
      </c>
      <c r="AH30" s="51">
        <f>IF(S30="",0,1)</f>
        <v>0</v>
      </c>
      <c r="AI30" s="51">
        <f>IF(W30=$AO$18,0,1)</f>
        <v>0</v>
      </c>
      <c r="AJ30" s="51">
        <f>IF(AA30=$AP$19,0,1)</f>
        <v>0</v>
      </c>
    </row>
    <row r="31" spans="1:44" s="51" customFormat="1" ht="24" customHeight="1" x14ac:dyDescent="0.15">
      <c r="A31" s="367"/>
      <c r="B31" s="259" t="s">
        <v>196</v>
      </c>
      <c r="C31" s="218"/>
      <c r="D31" s="218"/>
      <c r="E31" s="218"/>
      <c r="F31" s="218"/>
      <c r="G31" s="219"/>
      <c r="H31" s="211"/>
      <c r="I31" s="211"/>
      <c r="J31" s="211"/>
      <c r="K31" s="211"/>
      <c r="L31" s="211"/>
      <c r="M31" s="478"/>
      <c r="N31" s="479"/>
      <c r="O31" s="479"/>
      <c r="P31" s="479"/>
      <c r="Q31" s="479"/>
      <c r="R31" s="480"/>
      <c r="S31" s="211"/>
      <c r="T31" s="211"/>
      <c r="U31" s="211"/>
      <c r="V31" s="211"/>
      <c r="W31" s="503" t="s">
        <v>13</v>
      </c>
      <c r="X31" s="503"/>
      <c r="Y31" s="503"/>
      <c r="Z31" s="503"/>
      <c r="AA31" s="481" t="s">
        <v>80</v>
      </c>
      <c r="AB31" s="482"/>
      <c r="AC31" s="483"/>
      <c r="AD31" s="62"/>
      <c r="AE31" s="61"/>
      <c r="AF31" s="61"/>
      <c r="AG31" s="51">
        <f>IF(M31="",0,1)</f>
        <v>0</v>
      </c>
      <c r="AI31" s="51">
        <f>IF(W31=$AO$19,0,1)</f>
        <v>0</v>
      </c>
      <c r="AJ31" s="51">
        <f t="shared" ref="AJ31:AJ32" si="6">IF(AA31=$AP$19,0,1)</f>
        <v>0</v>
      </c>
    </row>
    <row r="32" spans="1:44" s="51" customFormat="1" ht="24" customHeight="1" thickBot="1" x14ac:dyDescent="0.2">
      <c r="A32" s="507"/>
      <c r="B32" s="332">
        <f t="shared" ref="B32" si="7">VLOOKUP(B30,$AO$15:$AP$17,2,FALSE)</f>
        <v>0</v>
      </c>
      <c r="C32" s="333"/>
      <c r="D32" s="526">
        <f t="shared" ref="D32" si="8">VLOOKUP(D30,$AQ$15:$AR$18,2,FALSE)</f>
        <v>0</v>
      </c>
      <c r="E32" s="527"/>
      <c r="F32" s="527"/>
      <c r="G32" s="528"/>
      <c r="H32" s="369"/>
      <c r="I32" s="369"/>
      <c r="J32" s="369"/>
      <c r="K32" s="369"/>
      <c r="L32" s="369"/>
      <c r="M32" s="529" t="s">
        <v>237</v>
      </c>
      <c r="N32" s="530"/>
      <c r="O32" s="530"/>
      <c r="P32" s="530"/>
      <c r="Q32" s="530"/>
      <c r="R32" s="531"/>
      <c r="S32" s="369"/>
      <c r="T32" s="369"/>
      <c r="U32" s="369"/>
      <c r="V32" s="369"/>
      <c r="W32" s="532"/>
      <c r="X32" s="533"/>
      <c r="Y32" s="533"/>
      <c r="Z32" s="128" t="s">
        <v>12</v>
      </c>
      <c r="AA32" s="487" t="s">
        <v>80</v>
      </c>
      <c r="AB32" s="485"/>
      <c r="AC32" s="488"/>
      <c r="AD32" s="62"/>
      <c r="AE32" s="62"/>
      <c r="AF32" s="62"/>
      <c r="AG32" s="51">
        <f>IF(M32=$AO$20,0,1)</f>
        <v>0</v>
      </c>
      <c r="AI32" s="51">
        <f>IF(W32="",0,1)</f>
        <v>0</v>
      </c>
      <c r="AJ32" s="51">
        <f t="shared" si="6"/>
        <v>0</v>
      </c>
    </row>
    <row r="33" spans="1:47" s="51" customFormat="1" ht="24" customHeight="1" x14ac:dyDescent="0.15">
      <c r="A33" s="418" t="s">
        <v>84</v>
      </c>
      <c r="B33" s="534" t="s">
        <v>202</v>
      </c>
      <c r="C33" s="524"/>
      <c r="D33" s="524"/>
      <c r="E33" s="535"/>
      <c r="F33" s="534" t="s">
        <v>203</v>
      </c>
      <c r="G33" s="524"/>
      <c r="H33" s="524"/>
      <c r="I33" s="535"/>
      <c r="J33" s="534" t="s">
        <v>204</v>
      </c>
      <c r="K33" s="524"/>
      <c r="L33" s="524"/>
      <c r="M33" s="423"/>
      <c r="N33" s="421" t="s">
        <v>205</v>
      </c>
      <c r="O33" s="422"/>
      <c r="P33" s="422"/>
      <c r="Q33" s="423"/>
      <c r="R33" s="421" t="s">
        <v>206</v>
      </c>
      <c r="S33" s="524"/>
      <c r="T33" s="524"/>
      <c r="U33" s="536"/>
      <c r="V33" s="523" t="s">
        <v>231</v>
      </c>
      <c r="W33" s="524"/>
      <c r="X33" s="524"/>
      <c r="Y33" s="524"/>
      <c r="Z33" s="524"/>
      <c r="AA33" s="524"/>
      <c r="AB33" s="524"/>
      <c r="AC33" s="525"/>
      <c r="AD33" s="62"/>
      <c r="AE33" s="62"/>
    </row>
    <row r="34" spans="1:47" s="51" customFormat="1" ht="24" customHeight="1" x14ac:dyDescent="0.15">
      <c r="A34" s="419"/>
      <c r="B34" s="424" t="s">
        <v>201</v>
      </c>
      <c r="C34" s="434"/>
      <c r="D34" s="424">
        <v>4</v>
      </c>
      <c r="E34" s="434"/>
      <c r="F34" s="424" t="s">
        <v>201</v>
      </c>
      <c r="G34" s="434"/>
      <c r="H34" s="424">
        <v>4</v>
      </c>
      <c r="I34" s="434"/>
      <c r="J34" s="424" t="s">
        <v>201</v>
      </c>
      <c r="K34" s="434"/>
      <c r="L34" s="424">
        <v>4</v>
      </c>
      <c r="M34" s="434"/>
      <c r="N34" s="424" t="s">
        <v>201</v>
      </c>
      <c r="O34" s="434"/>
      <c r="P34" s="424">
        <v>4</v>
      </c>
      <c r="Q34" s="434"/>
      <c r="R34" s="424" t="s">
        <v>201</v>
      </c>
      <c r="S34" s="434"/>
      <c r="T34" s="424">
        <v>4</v>
      </c>
      <c r="U34" s="425"/>
      <c r="V34" s="514">
        <f>SUM(B35:U36)</f>
        <v>0</v>
      </c>
      <c r="W34" s="515"/>
      <c r="X34" s="515"/>
      <c r="Y34" s="515"/>
      <c r="Z34" s="515"/>
      <c r="AA34" s="515"/>
      <c r="AB34" s="515"/>
      <c r="AC34" s="516"/>
      <c r="AD34" s="62"/>
      <c r="AE34" s="62"/>
    </row>
    <row r="35" spans="1:47" s="51" customFormat="1" ht="24" customHeight="1" x14ac:dyDescent="0.15">
      <c r="A35" s="419"/>
      <c r="B35" s="426">
        <f>+B20*D20*$AT$15</f>
        <v>0</v>
      </c>
      <c r="C35" s="427"/>
      <c r="D35" s="427"/>
      <c r="E35" s="428"/>
      <c r="F35" s="426">
        <f>+B23*D23*$AT$15</f>
        <v>0</v>
      </c>
      <c r="G35" s="427"/>
      <c r="H35" s="427"/>
      <c r="I35" s="428"/>
      <c r="J35" s="426">
        <f>+B26*D26*$AT$15</f>
        <v>0</v>
      </c>
      <c r="K35" s="427"/>
      <c r="L35" s="427"/>
      <c r="M35" s="428"/>
      <c r="N35" s="426">
        <f>+B29*D29*$AT$15</f>
        <v>0</v>
      </c>
      <c r="O35" s="427"/>
      <c r="P35" s="427"/>
      <c r="Q35" s="428"/>
      <c r="R35" s="426">
        <f>+B32*D32*$AT$15</f>
        <v>0</v>
      </c>
      <c r="S35" s="427"/>
      <c r="T35" s="427"/>
      <c r="U35" s="432"/>
      <c r="V35" s="517"/>
      <c r="W35" s="518"/>
      <c r="X35" s="518"/>
      <c r="Y35" s="518"/>
      <c r="Z35" s="518"/>
      <c r="AA35" s="518"/>
      <c r="AB35" s="518"/>
      <c r="AC35" s="519"/>
      <c r="AD35" s="62"/>
      <c r="AE35" s="62"/>
    </row>
    <row r="36" spans="1:47" s="51" customFormat="1" ht="24" customHeight="1" thickBot="1" x14ac:dyDescent="0.2">
      <c r="A36" s="420"/>
      <c r="B36" s="429"/>
      <c r="C36" s="430"/>
      <c r="D36" s="430"/>
      <c r="E36" s="431"/>
      <c r="F36" s="429"/>
      <c r="G36" s="430"/>
      <c r="H36" s="430"/>
      <c r="I36" s="431"/>
      <c r="J36" s="429"/>
      <c r="K36" s="430"/>
      <c r="L36" s="430"/>
      <c r="M36" s="431"/>
      <c r="N36" s="429"/>
      <c r="O36" s="430"/>
      <c r="P36" s="430"/>
      <c r="Q36" s="431"/>
      <c r="R36" s="429"/>
      <c r="S36" s="430"/>
      <c r="T36" s="430"/>
      <c r="U36" s="433"/>
      <c r="V36" s="520"/>
      <c r="W36" s="521"/>
      <c r="X36" s="521"/>
      <c r="Y36" s="521"/>
      <c r="Z36" s="521"/>
      <c r="AA36" s="521"/>
      <c r="AB36" s="521"/>
      <c r="AC36" s="522"/>
      <c r="AD36" s="62"/>
      <c r="AE36" s="62"/>
      <c r="AN36" s="35"/>
      <c r="AO36" s="35"/>
      <c r="AP36" s="35"/>
      <c r="AQ36" s="35"/>
      <c r="AR36" s="35"/>
      <c r="AS36" s="35"/>
      <c r="AT36" s="35"/>
    </row>
    <row r="37" spans="1:47" s="51" customFormat="1" ht="19.350000000000001" customHeight="1" x14ac:dyDescent="0.15">
      <c r="A37" s="411" t="s">
        <v>55</v>
      </c>
      <c r="B37" s="413" t="s">
        <v>254</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4"/>
      <c r="AD37" s="62"/>
      <c r="AE37" s="62"/>
      <c r="AF37" s="62"/>
      <c r="AO37" s="35"/>
      <c r="AP37" s="35"/>
      <c r="AQ37" s="35"/>
      <c r="AR37" s="35"/>
      <c r="AS37" s="35"/>
      <c r="AT37" s="35"/>
      <c r="AU37" s="35"/>
    </row>
    <row r="38" spans="1:47" s="51" customFormat="1" ht="19.350000000000001" customHeight="1" x14ac:dyDescent="0.15">
      <c r="A38" s="411"/>
      <c r="B38" s="413" t="s">
        <v>255</v>
      </c>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4"/>
      <c r="AD38" s="62"/>
      <c r="AE38" s="62"/>
      <c r="AF38" s="62"/>
      <c r="AO38" s="35"/>
      <c r="AP38" s="35"/>
      <c r="AQ38" s="35"/>
      <c r="AR38" s="35"/>
      <c r="AS38" s="35"/>
      <c r="AT38" s="35"/>
      <c r="AU38" s="35"/>
    </row>
    <row r="39" spans="1:47" s="51" customFormat="1" ht="19.350000000000001" customHeight="1" x14ac:dyDescent="0.15">
      <c r="A39" s="411"/>
      <c r="B39" s="236" t="s">
        <v>250</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238"/>
      <c r="AD39" s="62"/>
      <c r="AE39" s="62"/>
      <c r="AF39" s="62"/>
      <c r="AO39" s="35"/>
      <c r="AP39" s="35"/>
      <c r="AQ39" s="35"/>
      <c r="AR39" s="35"/>
      <c r="AS39" s="35"/>
      <c r="AT39" s="35"/>
      <c r="AU39" s="35"/>
    </row>
    <row r="40" spans="1:47" ht="19.350000000000001" customHeight="1" x14ac:dyDescent="0.15">
      <c r="A40" s="411"/>
      <c r="B40" s="236" t="s">
        <v>251</v>
      </c>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238"/>
    </row>
    <row r="41" spans="1:47" ht="54" customHeight="1" x14ac:dyDescent="0.15">
      <c r="A41" s="411"/>
      <c r="B41" s="353" t="s">
        <v>282</v>
      </c>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5"/>
    </row>
    <row r="42" spans="1:47" ht="19.350000000000001" customHeight="1" x14ac:dyDescent="0.15">
      <c r="A42" s="411"/>
      <c r="B42" s="236" t="s">
        <v>252</v>
      </c>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238"/>
    </row>
    <row r="43" spans="1:47" ht="42.75" customHeight="1" x14ac:dyDescent="0.15">
      <c r="A43" s="411"/>
      <c r="B43" s="236" t="s">
        <v>256</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8"/>
    </row>
    <row r="44" spans="1:47" ht="11.25" customHeight="1" thickBot="1" x14ac:dyDescent="0.2">
      <c r="A44" s="412"/>
      <c r="B44" s="416"/>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7"/>
    </row>
    <row r="45" spans="1:47" ht="9" customHeight="1" x14ac:dyDescent="0.15"/>
  </sheetData>
  <sheetProtection algorithmName="SHA-512" hashValue="J38jqqzmXRVSdYvs3FkNYwqm7qGmrFq4zACXyNfH1XUnozErlw3zVTJPA/zzw4jBKncbUAuvg4+QkyLmqiSWEQ==" saltValue="7jSlh9OINb8YKgnk13FF+A==" spinCount="100000" sheet="1" selectLockedCells="1"/>
  <mergeCells count="177">
    <mergeCell ref="B42:AC42"/>
    <mergeCell ref="B41:AC41"/>
    <mergeCell ref="V34:AC36"/>
    <mergeCell ref="V33:AC33"/>
    <mergeCell ref="M19:R19"/>
    <mergeCell ref="W19:Z19"/>
    <mergeCell ref="W31:Z31"/>
    <mergeCell ref="AA31:AC31"/>
    <mergeCell ref="D32:G32"/>
    <mergeCell ref="M32:R32"/>
    <mergeCell ref="W32:Y32"/>
    <mergeCell ref="AA32:AC32"/>
    <mergeCell ref="B33:E33"/>
    <mergeCell ref="F33:I33"/>
    <mergeCell ref="J33:M33"/>
    <mergeCell ref="R33:U33"/>
    <mergeCell ref="M28:R28"/>
    <mergeCell ref="S18:V20"/>
    <mergeCell ref="W18:Z18"/>
    <mergeCell ref="W20:Y20"/>
    <mergeCell ref="S21:V23"/>
    <mergeCell ref="W21:Z21"/>
    <mergeCell ref="W23:Y23"/>
    <mergeCell ref="S24:V26"/>
    <mergeCell ref="W25:Z25"/>
    <mergeCell ref="AA25:AC25"/>
    <mergeCell ref="A27:A29"/>
    <mergeCell ref="H27:L29"/>
    <mergeCell ref="S27:V29"/>
    <mergeCell ref="W27:Z27"/>
    <mergeCell ref="B32:C32"/>
    <mergeCell ref="A30:A32"/>
    <mergeCell ref="M27:R27"/>
    <mergeCell ref="W28:Z28"/>
    <mergeCell ref="AA28:AC28"/>
    <mergeCell ref="M29:R29"/>
    <mergeCell ref="AA29:AC29"/>
    <mergeCell ref="B30:C30"/>
    <mergeCell ref="D30:G30"/>
    <mergeCell ref="M30:R30"/>
    <mergeCell ref="AA30:AC30"/>
    <mergeCell ref="B28:G28"/>
    <mergeCell ref="B29:C29"/>
    <mergeCell ref="D29:G29"/>
    <mergeCell ref="W29:Y29"/>
    <mergeCell ref="H30:L32"/>
    <mergeCell ref="S30:V32"/>
    <mergeCell ref="W30:Z30"/>
    <mergeCell ref="B31:G31"/>
    <mergeCell ref="M31:R31"/>
    <mergeCell ref="M26:R26"/>
    <mergeCell ref="AA26:AC26"/>
    <mergeCell ref="B27:C27"/>
    <mergeCell ref="D27:G27"/>
    <mergeCell ref="AA27:AC27"/>
    <mergeCell ref="B26:C26"/>
    <mergeCell ref="D26:G26"/>
    <mergeCell ref="W26:Y26"/>
    <mergeCell ref="M22:R22"/>
    <mergeCell ref="W22:Z22"/>
    <mergeCell ref="AA22:AC22"/>
    <mergeCell ref="M23:R23"/>
    <mergeCell ref="AA23:AC23"/>
    <mergeCell ref="B24:C24"/>
    <mergeCell ref="D24:G24"/>
    <mergeCell ref="M24:R24"/>
    <mergeCell ref="AA24:AC24"/>
    <mergeCell ref="B23:C23"/>
    <mergeCell ref="D23:G23"/>
    <mergeCell ref="W24:Z24"/>
    <mergeCell ref="M25:R25"/>
    <mergeCell ref="AA19:AC19"/>
    <mergeCell ref="M20:R20"/>
    <mergeCell ref="AA20:AC20"/>
    <mergeCell ref="B21:C21"/>
    <mergeCell ref="D21:G21"/>
    <mergeCell ref="M21:R21"/>
    <mergeCell ref="AA21:AC21"/>
    <mergeCell ref="M16:R16"/>
    <mergeCell ref="W16:Z16"/>
    <mergeCell ref="AA16:AC16"/>
    <mergeCell ref="M17:R17"/>
    <mergeCell ref="AA17:AC17"/>
    <mergeCell ref="B18:C18"/>
    <mergeCell ref="D18:G18"/>
    <mergeCell ref="M18:R18"/>
    <mergeCell ref="AA18:AC18"/>
    <mergeCell ref="B17:C17"/>
    <mergeCell ref="D17:G17"/>
    <mergeCell ref="S15:V17"/>
    <mergeCell ref="W15:Z15"/>
    <mergeCell ref="W17:Y17"/>
    <mergeCell ref="B19:G19"/>
    <mergeCell ref="B20:C20"/>
    <mergeCell ref="D20:G20"/>
    <mergeCell ref="W13:Z13"/>
    <mergeCell ref="AA13:AC13"/>
    <mergeCell ref="M14:R14"/>
    <mergeCell ref="W14:Z14"/>
    <mergeCell ref="AA14:AC14"/>
    <mergeCell ref="B15:C15"/>
    <mergeCell ref="D15:G15"/>
    <mergeCell ref="M15:R15"/>
    <mergeCell ref="AA15:AC15"/>
    <mergeCell ref="M12:R13"/>
    <mergeCell ref="S12:V14"/>
    <mergeCell ref="U7:X7"/>
    <mergeCell ref="AA11:AC11"/>
    <mergeCell ref="W12:Z12"/>
    <mergeCell ref="AA12:AC12"/>
    <mergeCell ref="M11:R11"/>
    <mergeCell ref="S11:Z11"/>
    <mergeCell ref="U8:X8"/>
    <mergeCell ref="U9:X9"/>
    <mergeCell ref="O3:R3"/>
    <mergeCell ref="O4:P4"/>
    <mergeCell ref="Q4:AC4"/>
    <mergeCell ref="C4:N4"/>
    <mergeCell ref="C3:N3"/>
    <mergeCell ref="S3:AC3"/>
    <mergeCell ref="Y5:AC5"/>
    <mergeCell ref="A8:I8"/>
    <mergeCell ref="A7:I7"/>
    <mergeCell ref="A6:I6"/>
    <mergeCell ref="A9:I9"/>
    <mergeCell ref="M6:Q6"/>
    <mergeCell ref="M7:Q7"/>
    <mergeCell ref="M8:Q8"/>
    <mergeCell ref="M9:Q9"/>
    <mergeCell ref="A37:A44"/>
    <mergeCell ref="B37:AC37"/>
    <mergeCell ref="B38:AC38"/>
    <mergeCell ref="B40:AC40"/>
    <mergeCell ref="B44:AC44"/>
    <mergeCell ref="A33:A36"/>
    <mergeCell ref="N33:Q33"/>
    <mergeCell ref="B43:AC43"/>
    <mergeCell ref="T34:U34"/>
    <mergeCell ref="B35:E36"/>
    <mergeCell ref="F35:I36"/>
    <mergeCell ref="J35:M36"/>
    <mergeCell ref="N35:Q36"/>
    <mergeCell ref="R35:U36"/>
    <mergeCell ref="B34:C34"/>
    <mergeCell ref="D34:E34"/>
    <mergeCell ref="F34:G34"/>
    <mergeCell ref="H34:I34"/>
    <mergeCell ref="J34:K34"/>
    <mergeCell ref="L34:M34"/>
    <mergeCell ref="N34:O34"/>
    <mergeCell ref="P34:Q34"/>
    <mergeCell ref="R34:S34"/>
    <mergeCell ref="B39:AC39"/>
    <mergeCell ref="W1:Y1"/>
    <mergeCell ref="Z1:AC1"/>
    <mergeCell ref="A3:B3"/>
    <mergeCell ref="A18:A20"/>
    <mergeCell ref="H18:L20"/>
    <mergeCell ref="A15:A17"/>
    <mergeCell ref="H15:L17"/>
    <mergeCell ref="B16:G16"/>
    <mergeCell ref="A24:A26"/>
    <mergeCell ref="H24:L26"/>
    <mergeCell ref="A21:A23"/>
    <mergeCell ref="H21:L23"/>
    <mergeCell ref="B22:G22"/>
    <mergeCell ref="B25:G25"/>
    <mergeCell ref="A11:A14"/>
    <mergeCell ref="AA6:AC9"/>
    <mergeCell ref="A4:B4"/>
    <mergeCell ref="Y6:Z7"/>
    <mergeCell ref="Y8:Z8"/>
    <mergeCell ref="Y9:Z9"/>
    <mergeCell ref="B11:G11"/>
    <mergeCell ref="H11:L14"/>
    <mergeCell ref="B12:G14"/>
    <mergeCell ref="U6:X6"/>
  </mergeCells>
  <phoneticPr fontId="3"/>
  <conditionalFormatting sqref="A8:I9">
    <cfRule type="expression" dxfId="798" priority="1">
      <formula>AE8=0</formula>
    </cfRule>
  </conditionalFormatting>
  <conditionalFormatting sqref="B18:G18">
    <cfRule type="expression" dxfId="797" priority="127">
      <formula>B18=$AO$17</formula>
    </cfRule>
  </conditionalFormatting>
  <conditionalFormatting sqref="B21:G21">
    <cfRule type="expression" dxfId="796" priority="126">
      <formula>B21=$AO$17</formula>
    </cfRule>
  </conditionalFormatting>
  <conditionalFormatting sqref="B24:G24">
    <cfRule type="expression" dxfId="795" priority="125">
      <formula>B24=$AO$17</formula>
    </cfRule>
  </conditionalFormatting>
  <conditionalFormatting sqref="B27:G27">
    <cfRule type="expression" dxfId="794" priority="124">
      <formula>B27=$AO$17</formula>
    </cfRule>
  </conditionalFormatting>
  <conditionalFormatting sqref="B30:G30">
    <cfRule type="expression" dxfId="793" priority="123">
      <formula>B30=$AO$17</formula>
    </cfRule>
  </conditionalFormatting>
  <conditionalFormatting sqref="C3:N4">
    <cfRule type="expression" dxfId="792" priority="148">
      <formula>C3=""</formula>
    </cfRule>
  </conditionalFormatting>
  <conditionalFormatting sqref="H18:K32 L30:L31">
    <cfRule type="expression" dxfId="791" priority="26">
      <formula>AE18=1</formula>
    </cfRule>
  </conditionalFormatting>
  <conditionalFormatting sqref="H18:L32">
    <cfRule type="expression" dxfId="790" priority="14">
      <formula>AF18=1</formula>
    </cfRule>
  </conditionalFormatting>
  <conditionalFormatting sqref="L18:L19">
    <cfRule type="expression" dxfId="789" priority="122">
      <formula>AI18=1</formula>
    </cfRule>
  </conditionalFormatting>
  <conditionalFormatting sqref="L21:L22">
    <cfRule type="expression" dxfId="788" priority="98">
      <formula>AI21=1</formula>
    </cfRule>
  </conditionalFormatting>
  <conditionalFormatting sqref="L24:L25">
    <cfRule type="expression" dxfId="787" priority="74">
      <formula>AI24=1</formula>
    </cfRule>
  </conditionalFormatting>
  <conditionalFormatting sqref="L27:L28">
    <cfRule type="expression" dxfId="786" priority="50">
      <formula>AI27=1</formula>
    </cfRule>
  </conditionalFormatting>
  <conditionalFormatting sqref="M6:Q7">
    <cfRule type="expression" dxfId="785" priority="143">
      <formula>M6=""</formula>
    </cfRule>
  </conditionalFormatting>
  <conditionalFormatting sqref="M8:Q9">
    <cfRule type="expression" dxfId="784" priority="139">
      <formula>AF8=1</formula>
    </cfRule>
    <cfRule type="expression" dxfId="783" priority="141">
      <formula>AE8=1</formula>
    </cfRule>
  </conditionalFormatting>
  <conditionalFormatting sqref="M18:R18">
    <cfRule type="expression" dxfId="782" priority="121">
      <formula>+AE18=1</formula>
    </cfRule>
  </conditionalFormatting>
  <conditionalFormatting sqref="M18:R32">
    <cfRule type="expression" dxfId="781" priority="11">
      <formula>AG18=1</formula>
    </cfRule>
  </conditionalFormatting>
  <conditionalFormatting sqref="M19:R19">
    <cfRule type="expression" dxfId="780" priority="120">
      <formula>+AE18=1</formula>
    </cfRule>
  </conditionalFormatting>
  <conditionalFormatting sqref="M20:R20">
    <cfRule type="expression" dxfId="779" priority="119">
      <formula>+AE18=1</formula>
    </cfRule>
  </conditionalFormatting>
  <conditionalFormatting sqref="M21:R21">
    <cfRule type="expression" dxfId="778" priority="97">
      <formula>+AE21=1</formula>
    </cfRule>
  </conditionalFormatting>
  <conditionalFormatting sqref="M22:R22">
    <cfRule type="expression" dxfId="777" priority="96">
      <formula>+AE21=1</formula>
    </cfRule>
  </conditionalFormatting>
  <conditionalFormatting sqref="M23:R23">
    <cfRule type="expression" dxfId="776" priority="95">
      <formula>+AE21=1</formula>
    </cfRule>
  </conditionalFormatting>
  <conditionalFormatting sqref="M24:R24">
    <cfRule type="expression" dxfId="775" priority="73">
      <formula>+AE24=1</formula>
    </cfRule>
  </conditionalFormatting>
  <conditionalFormatting sqref="M25:R25">
    <cfRule type="expression" dxfId="774" priority="72">
      <formula>+AE24=1</formula>
    </cfRule>
  </conditionalFormatting>
  <conditionalFormatting sqref="M26:R26">
    <cfRule type="expression" dxfId="773" priority="71">
      <formula>+AE24=1</formula>
    </cfRule>
  </conditionalFormatting>
  <conditionalFormatting sqref="M27:R27">
    <cfRule type="expression" dxfId="772" priority="49">
      <formula>+AE27=1</formula>
    </cfRule>
  </conditionalFormatting>
  <conditionalFormatting sqref="M28:R28">
    <cfRule type="expression" dxfId="771" priority="48">
      <formula>+AE27=1</formula>
    </cfRule>
  </conditionalFormatting>
  <conditionalFormatting sqref="M29:R29">
    <cfRule type="expression" dxfId="770" priority="47">
      <formula>+AE27=1</formula>
    </cfRule>
  </conditionalFormatting>
  <conditionalFormatting sqref="M30:R30">
    <cfRule type="expression" dxfId="769" priority="25">
      <formula>+AE30=1</formula>
    </cfRule>
  </conditionalFormatting>
  <conditionalFormatting sqref="M31:R31">
    <cfRule type="expression" dxfId="768" priority="24">
      <formula>+AE30=1</formula>
    </cfRule>
  </conditionalFormatting>
  <conditionalFormatting sqref="M32:R32">
    <cfRule type="expression" dxfId="767" priority="23">
      <formula>+AE30=1</formula>
    </cfRule>
  </conditionalFormatting>
  <conditionalFormatting sqref="Q4:AC4">
    <cfRule type="expression" dxfId="766" priority="146">
      <formula>Q4=""</formula>
    </cfRule>
  </conditionalFormatting>
  <conditionalFormatting sqref="S18:V32">
    <cfRule type="expression" dxfId="765" priority="10">
      <formula>AH18=1</formula>
    </cfRule>
    <cfRule type="expression" dxfId="764" priority="22">
      <formula>+AE18=1</formula>
    </cfRule>
  </conditionalFormatting>
  <conditionalFormatting sqref="S3:AC3">
    <cfRule type="expression" dxfId="763" priority="147">
      <formula>S3=AE3</formula>
    </cfRule>
  </conditionalFormatting>
  <conditionalFormatting sqref="U6:X9">
    <cfRule type="expression" dxfId="762" priority="135">
      <formula>U6=$AG$6</formula>
    </cfRule>
  </conditionalFormatting>
  <conditionalFormatting sqref="U8:X9">
    <cfRule type="expression" dxfId="761" priority="133">
      <formula>AE8=0</formula>
    </cfRule>
  </conditionalFormatting>
  <conditionalFormatting sqref="W20:Y20">
    <cfRule type="expression" dxfId="760" priority="103">
      <formula>AI20=1</formula>
    </cfRule>
    <cfRule type="expression" dxfId="759" priority="115">
      <formula>+AE18=1</formula>
    </cfRule>
  </conditionalFormatting>
  <conditionalFormatting sqref="W23:Y23">
    <cfRule type="expression" dxfId="758" priority="79">
      <formula>AI23=1</formula>
    </cfRule>
    <cfRule type="expression" dxfId="757" priority="91">
      <formula>+AE21=1</formula>
    </cfRule>
  </conditionalFormatting>
  <conditionalFormatting sqref="W26:Y26">
    <cfRule type="expression" dxfId="756" priority="55">
      <formula>AI26=1</formula>
    </cfRule>
    <cfRule type="expression" dxfId="755" priority="67">
      <formula>+AE24=1</formula>
    </cfRule>
  </conditionalFormatting>
  <conditionalFormatting sqref="W29:Y29">
    <cfRule type="expression" dxfId="754" priority="31">
      <formula>AI29=1</formula>
    </cfRule>
    <cfRule type="expression" dxfId="753" priority="43">
      <formula>+AE27=1</formula>
    </cfRule>
  </conditionalFormatting>
  <conditionalFormatting sqref="W32:Y32">
    <cfRule type="expression" dxfId="752" priority="7">
      <formula>AI32=1</formula>
    </cfRule>
    <cfRule type="expression" dxfId="751" priority="19">
      <formula>+AE30=1</formula>
    </cfRule>
  </conditionalFormatting>
  <conditionalFormatting sqref="W18:Z18">
    <cfRule type="expression" dxfId="750" priority="117">
      <formula>+AE18=1</formula>
    </cfRule>
  </conditionalFormatting>
  <conditionalFormatting sqref="W18:Z19">
    <cfRule type="expression" dxfId="749" priority="104">
      <formula>AI18=1</formula>
    </cfRule>
  </conditionalFormatting>
  <conditionalFormatting sqref="W19:Z19">
    <cfRule type="expression" dxfId="748" priority="116">
      <formula>+AE18=1</formula>
    </cfRule>
  </conditionalFormatting>
  <conditionalFormatting sqref="W21:Z21">
    <cfRule type="expression" dxfId="747" priority="93">
      <formula>+AE21=1</formula>
    </cfRule>
  </conditionalFormatting>
  <conditionalFormatting sqref="W21:Z22">
    <cfRule type="expression" dxfId="746" priority="80">
      <formula>AI21=1</formula>
    </cfRule>
  </conditionalFormatting>
  <conditionalFormatting sqref="W22:Z22">
    <cfRule type="expression" dxfId="745" priority="92">
      <formula>+AE21=1</formula>
    </cfRule>
  </conditionalFormatting>
  <conditionalFormatting sqref="W24:Z24">
    <cfRule type="expression" dxfId="744" priority="69">
      <formula>+AE24=1</formula>
    </cfRule>
  </conditionalFormatting>
  <conditionalFormatting sqref="W24:Z25">
    <cfRule type="expression" dxfId="743" priority="56">
      <formula>AI24=1</formula>
    </cfRule>
  </conditionalFormatting>
  <conditionalFormatting sqref="W25:Z25">
    <cfRule type="expression" dxfId="742" priority="68">
      <formula>+AE24=1</formula>
    </cfRule>
  </conditionalFormatting>
  <conditionalFormatting sqref="W27:Z27">
    <cfRule type="expression" dxfId="741" priority="45">
      <formula>+AE27=1</formula>
    </cfRule>
  </conditionalFormatting>
  <conditionalFormatting sqref="W27:Z28">
    <cfRule type="expression" dxfId="740" priority="32">
      <formula>AI27=1</formula>
    </cfRule>
  </conditionalFormatting>
  <conditionalFormatting sqref="W28:Z28">
    <cfRule type="expression" dxfId="739" priority="44">
      <formula>+AE27=1</formula>
    </cfRule>
  </conditionalFormatting>
  <conditionalFormatting sqref="W30:Z30">
    <cfRule type="expression" dxfId="738" priority="21">
      <formula>+AE30=1</formula>
    </cfRule>
  </conditionalFormatting>
  <conditionalFormatting sqref="W30:Z31">
    <cfRule type="expression" dxfId="737" priority="8">
      <formula>AI30=1</formula>
    </cfRule>
  </conditionalFormatting>
  <conditionalFormatting sqref="W31:Z31">
    <cfRule type="expression" dxfId="736" priority="20">
      <formula>+AE30=1</formula>
    </cfRule>
  </conditionalFormatting>
  <conditionalFormatting sqref="Z20">
    <cfRule type="expression" dxfId="735" priority="102">
      <formula>AI20=1</formula>
    </cfRule>
    <cfRule type="expression" dxfId="734" priority="114">
      <formula>+AE18=1</formula>
    </cfRule>
  </conditionalFormatting>
  <conditionalFormatting sqref="Z23">
    <cfRule type="expression" dxfId="733" priority="78">
      <formula>AI23=1</formula>
    </cfRule>
    <cfRule type="expression" dxfId="732" priority="90">
      <formula>+AE21=1</formula>
    </cfRule>
  </conditionalFormatting>
  <conditionalFormatting sqref="Z26">
    <cfRule type="expression" dxfId="731" priority="54">
      <formula>AI26=1</formula>
    </cfRule>
    <cfRule type="expression" dxfId="730" priority="66">
      <formula>+AE24=1</formula>
    </cfRule>
  </conditionalFormatting>
  <conditionalFormatting sqref="Z29">
    <cfRule type="expression" dxfId="729" priority="30">
      <formula>AI29=1</formula>
    </cfRule>
    <cfRule type="expression" dxfId="728" priority="42">
      <formula>+AE27=1</formula>
    </cfRule>
  </conditionalFormatting>
  <conditionalFormatting sqref="Z32">
    <cfRule type="expression" dxfId="727" priority="6">
      <formula>AI32=1</formula>
    </cfRule>
    <cfRule type="expression" dxfId="726" priority="18">
      <formula>+AE30=1</formula>
    </cfRule>
  </conditionalFormatting>
  <conditionalFormatting sqref="AA18:AC18">
    <cfRule type="expression" dxfId="725" priority="113">
      <formula>+AE18=1</formula>
    </cfRule>
  </conditionalFormatting>
  <conditionalFormatting sqref="AA18:AC19">
    <cfRule type="expression" dxfId="724" priority="100">
      <formula>AJ18=1</formula>
    </cfRule>
  </conditionalFormatting>
  <conditionalFormatting sqref="AA19:AC19">
    <cfRule type="expression" dxfId="723" priority="112">
      <formula>+AE18=1</formula>
    </cfRule>
  </conditionalFormatting>
  <conditionalFormatting sqref="AA20:AC20">
    <cfRule type="expression" dxfId="722" priority="99">
      <formula>AJ20=1</formula>
    </cfRule>
    <cfRule type="expression" dxfId="721" priority="111">
      <formula>+AE18=1</formula>
    </cfRule>
  </conditionalFormatting>
  <conditionalFormatting sqref="AA21:AC21">
    <cfRule type="expression" dxfId="720" priority="89">
      <formula>+AE21=1</formula>
    </cfRule>
  </conditionalFormatting>
  <conditionalFormatting sqref="AA21:AC22">
    <cfRule type="expression" dxfId="719" priority="76">
      <formula>AJ21=1</formula>
    </cfRule>
  </conditionalFormatting>
  <conditionalFormatting sqref="AA22:AC22">
    <cfRule type="expression" dxfId="718" priority="88">
      <formula>+AE21=1</formula>
    </cfRule>
  </conditionalFormatting>
  <conditionalFormatting sqref="AA23:AC23">
    <cfRule type="expression" dxfId="717" priority="75">
      <formula>AJ23=1</formula>
    </cfRule>
    <cfRule type="expression" dxfId="716" priority="87">
      <formula>+AE21=1</formula>
    </cfRule>
  </conditionalFormatting>
  <conditionalFormatting sqref="AA24:AC24">
    <cfRule type="expression" dxfId="715" priority="65">
      <formula>+AE24=1</formula>
    </cfRule>
  </conditionalFormatting>
  <conditionalFormatting sqref="AA24:AC25">
    <cfRule type="expression" dxfId="714" priority="52">
      <formula>AJ24=1</formula>
    </cfRule>
  </conditionalFormatting>
  <conditionalFormatting sqref="AA25:AC25">
    <cfRule type="expression" dxfId="713" priority="64">
      <formula>+AE24=1</formula>
    </cfRule>
  </conditionalFormatting>
  <conditionalFormatting sqref="AA26:AC26">
    <cfRule type="expression" dxfId="712" priority="51">
      <formula>AJ26=1</formula>
    </cfRule>
    <cfRule type="expression" dxfId="711" priority="63">
      <formula>+AE24=1</formula>
    </cfRule>
  </conditionalFormatting>
  <conditionalFormatting sqref="AA27:AC27">
    <cfRule type="expression" dxfId="710" priority="41">
      <formula>+AE27=1</formula>
    </cfRule>
  </conditionalFormatting>
  <conditionalFormatting sqref="AA27:AC28">
    <cfRule type="expression" dxfId="709" priority="28">
      <formula>AJ27=1</formula>
    </cfRule>
  </conditionalFormatting>
  <conditionalFormatting sqref="AA28:AC28">
    <cfRule type="expression" dxfId="708" priority="40">
      <formula>+AE27=1</formula>
    </cfRule>
  </conditionalFormatting>
  <conditionalFormatting sqref="AA29:AC29">
    <cfRule type="expression" dxfId="707" priority="27">
      <formula>AJ29=1</formula>
    </cfRule>
    <cfRule type="expression" dxfId="706" priority="39">
      <formula>+AE27=1</formula>
    </cfRule>
  </conditionalFormatting>
  <conditionalFormatting sqref="AA30:AC30">
    <cfRule type="expression" dxfId="705" priority="17">
      <formula>+AE30=1</formula>
    </cfRule>
  </conditionalFormatting>
  <conditionalFormatting sqref="AA30:AC31">
    <cfRule type="expression" dxfId="704" priority="4">
      <formula>AJ30=1</formula>
    </cfRule>
  </conditionalFormatting>
  <conditionalFormatting sqref="AA31:AC31">
    <cfRule type="expression" dxfId="703" priority="16">
      <formula>+AE30=1</formula>
    </cfRule>
  </conditionalFormatting>
  <conditionalFormatting sqref="AA32:AC32">
    <cfRule type="expression" dxfId="702" priority="3">
      <formula>AJ32=1</formula>
    </cfRule>
    <cfRule type="expression" dxfId="701" priority="15">
      <formula>+AE30=1</formula>
    </cfRule>
  </conditionalFormatting>
  <dataValidations count="4">
    <dataValidation type="list" allowBlank="1" showInputMessage="1" showErrorMessage="1" sqref="A9" xr:uid="{DBB74F6A-7C43-45EA-8553-A200F362F6AE}">
      <formula1>$AU$6:$AU$7</formula1>
    </dataValidation>
    <dataValidation type="list" allowBlank="1" showInputMessage="1" showErrorMessage="1" sqref="A8" xr:uid="{F8A6872C-F549-498C-8CFE-46723AC0BF85}">
      <formula1>$AS$6:$AS$7</formula1>
    </dataValidation>
    <dataValidation type="list" allowBlank="1" showInputMessage="1" showErrorMessage="1" sqref="B18:C18 B15:C15 B21:C21 B27:C27 B24:C24 B30:C30" xr:uid="{41E21070-5BD7-4E4C-BC99-EF554C84F38A}">
      <formula1>$AO$15:$AO$17</formula1>
    </dataValidation>
    <dataValidation type="list" allowBlank="1" showInputMessage="1" showErrorMessage="1" sqref="D18:G18 D15:G15 D21:G21 D27:G27 D24:G24 D30:G30" xr:uid="{D9D2B6DD-170F-4218-A68D-5F5AA9B96D7E}">
      <formula1>$AQ$15:$AQ$18</formula1>
    </dataValidation>
  </dataValidations>
  <printOptions horizontalCentered="1"/>
  <pageMargins left="0.78740157480314965" right="0.39370078740157483" top="0.59055118110236227" bottom="0.59055118110236227" header="0.59055118110236227" footer="0.3937007874015748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B7360-EE13-4AFB-B667-1A8D2BC81203}">
  <sheetPr>
    <pageSetUpPr fitToPage="1"/>
  </sheetPr>
  <dimension ref="A1:BF44"/>
  <sheetViews>
    <sheetView view="pageBreakPreview" topLeftCell="A3" zoomScaleNormal="85" zoomScaleSheetLayoutView="100" workbookViewId="0">
      <selection activeCell="C3" sqref="C3:N3"/>
    </sheetView>
  </sheetViews>
  <sheetFormatPr defaultColWidth="13" defaultRowHeight="12" x14ac:dyDescent="0.15"/>
  <cols>
    <col min="1" max="15" width="3.125" style="35" customWidth="1"/>
    <col min="16" max="16" width="3" style="35" customWidth="1"/>
    <col min="17" max="28" width="3.125" style="35" customWidth="1"/>
    <col min="29" max="29" width="4.375" style="35" customWidth="1"/>
    <col min="30" max="30" width="2.125" style="35" customWidth="1"/>
    <col min="31" max="39" width="2.125" style="35" hidden="1" customWidth="1"/>
    <col min="40" max="40" width="2.5" style="35" hidden="1" customWidth="1"/>
    <col min="41" max="41" width="14.5" style="35" hidden="1" customWidth="1"/>
    <col min="42" max="42" width="4.5" style="35" hidden="1" customWidth="1"/>
    <col min="43" max="43" width="13" style="35" hidden="1" customWidth="1"/>
    <col min="44" max="44" width="5" style="35" hidden="1" customWidth="1"/>
    <col min="45" max="45" width="17.875" style="35" hidden="1" customWidth="1"/>
    <col min="46" max="46" width="4.5" style="35" hidden="1" customWidth="1"/>
    <col min="47" max="47" width="15.625" style="35" hidden="1" customWidth="1"/>
    <col min="48" max="48" width="4.5" style="35" hidden="1" customWidth="1"/>
    <col min="49" max="49" width="13" style="35" hidden="1" customWidth="1"/>
    <col min="50" max="55" width="13" style="35" customWidth="1"/>
    <col min="56" max="16384" width="13" style="35"/>
  </cols>
  <sheetData>
    <row r="1" spans="1:58" ht="18" customHeight="1" x14ac:dyDescent="0.15">
      <c r="A1" s="35" t="s">
        <v>223</v>
      </c>
      <c r="W1" s="363" t="s">
        <v>46</v>
      </c>
      <c r="X1" s="363"/>
      <c r="Y1" s="363"/>
      <c r="Z1" s="363"/>
      <c r="AA1" s="363"/>
      <c r="AB1" s="363"/>
      <c r="AC1" s="363"/>
    </row>
    <row r="2" spans="1:58" ht="25.5" customHeight="1" thickBot="1" x14ac:dyDescent="0.2">
      <c r="A2" s="19" t="s">
        <v>56</v>
      </c>
      <c r="Y2" s="116"/>
      <c r="Z2" s="116"/>
      <c r="AA2" s="116"/>
      <c r="AB2" s="116"/>
      <c r="AC2" s="116"/>
      <c r="AD2" s="52"/>
      <c r="AE2" s="52"/>
      <c r="AF2" s="52"/>
      <c r="AG2" s="52"/>
      <c r="AH2" s="52"/>
      <c r="AI2" s="52"/>
      <c r="AJ2" s="52"/>
      <c r="AK2" s="52"/>
    </row>
    <row r="3" spans="1:58" s="51" customFormat="1" ht="19.7" customHeight="1" thickBot="1" x14ac:dyDescent="0.2">
      <c r="A3" s="364" t="s">
        <v>14</v>
      </c>
      <c r="B3" s="365"/>
      <c r="C3" s="450"/>
      <c r="D3" s="451"/>
      <c r="E3" s="451"/>
      <c r="F3" s="451"/>
      <c r="G3" s="451"/>
      <c r="H3" s="451"/>
      <c r="I3" s="451"/>
      <c r="J3" s="451"/>
      <c r="K3" s="451"/>
      <c r="L3" s="451"/>
      <c r="M3" s="451"/>
      <c r="N3" s="453"/>
      <c r="O3" s="445" t="s">
        <v>15</v>
      </c>
      <c r="P3" s="446"/>
      <c r="Q3" s="446"/>
      <c r="R3" s="447"/>
      <c r="S3" s="450" t="s">
        <v>271</v>
      </c>
      <c r="T3" s="451"/>
      <c r="U3" s="451"/>
      <c r="V3" s="451"/>
      <c r="W3" s="451"/>
      <c r="X3" s="451"/>
      <c r="Y3" s="451"/>
      <c r="Z3" s="451"/>
      <c r="AA3" s="451"/>
      <c r="AB3" s="451"/>
      <c r="AC3" s="452"/>
      <c r="AD3" s="35"/>
      <c r="AE3" s="35" t="s">
        <v>272</v>
      </c>
      <c r="AF3" s="35"/>
      <c r="AL3" s="35"/>
    </row>
    <row r="4" spans="1:58" s="51" customFormat="1" ht="19.7" customHeight="1" thickBot="1" x14ac:dyDescent="0.2">
      <c r="A4" s="364" t="s">
        <v>16</v>
      </c>
      <c r="B4" s="365"/>
      <c r="C4" s="450"/>
      <c r="D4" s="451"/>
      <c r="E4" s="451"/>
      <c r="F4" s="451"/>
      <c r="G4" s="451"/>
      <c r="H4" s="451"/>
      <c r="I4" s="451"/>
      <c r="J4" s="451"/>
      <c r="K4" s="451"/>
      <c r="L4" s="451"/>
      <c r="M4" s="451"/>
      <c r="N4" s="453"/>
      <c r="O4" s="448" t="s">
        <v>17</v>
      </c>
      <c r="P4" s="449"/>
      <c r="Q4" s="450"/>
      <c r="R4" s="451"/>
      <c r="S4" s="451"/>
      <c r="T4" s="451"/>
      <c r="U4" s="451"/>
      <c r="V4" s="451"/>
      <c r="W4" s="451"/>
      <c r="X4" s="451"/>
      <c r="Y4" s="451"/>
      <c r="Z4" s="451"/>
      <c r="AA4" s="451"/>
      <c r="AB4" s="451"/>
      <c r="AC4" s="452"/>
      <c r="AD4" s="35"/>
      <c r="AE4" s="35"/>
      <c r="AF4" s="35"/>
      <c r="AL4" s="35"/>
    </row>
    <row r="5" spans="1:58" s="51" customFormat="1" ht="19.7" customHeight="1" thickBot="1" x14ac:dyDescent="0.2">
      <c r="A5" s="118" t="s">
        <v>131</v>
      </c>
      <c r="B5" s="117"/>
      <c r="C5" s="117"/>
      <c r="D5" s="117"/>
      <c r="E5" s="117"/>
      <c r="F5" s="117"/>
      <c r="G5" s="117"/>
      <c r="H5" s="117"/>
      <c r="I5" s="117"/>
      <c r="J5" s="117"/>
      <c r="K5" s="117"/>
      <c r="L5" s="117"/>
      <c r="M5" s="117"/>
      <c r="N5" s="117"/>
      <c r="O5" s="117"/>
      <c r="P5" s="117"/>
      <c r="Q5" s="117"/>
      <c r="R5" s="117"/>
      <c r="S5" s="117"/>
      <c r="T5" s="117"/>
      <c r="U5" s="117"/>
      <c r="V5" s="117"/>
      <c r="W5" s="117"/>
      <c r="X5" s="117"/>
      <c r="Y5" s="538" t="s">
        <v>83</v>
      </c>
      <c r="Z5" s="539"/>
      <c r="AA5" s="539"/>
      <c r="AB5" s="539"/>
      <c r="AC5" s="540"/>
      <c r="AD5" s="35"/>
      <c r="AE5" s="35"/>
      <c r="AF5" s="35"/>
      <c r="AL5" s="35"/>
    </row>
    <row r="6" spans="1:58" s="51" customFormat="1" ht="19.7" customHeight="1" x14ac:dyDescent="0.15">
      <c r="A6" s="461" t="s">
        <v>57</v>
      </c>
      <c r="B6" s="462"/>
      <c r="C6" s="462"/>
      <c r="D6" s="462"/>
      <c r="E6" s="462"/>
      <c r="F6" s="462"/>
      <c r="G6" s="462"/>
      <c r="H6" s="462"/>
      <c r="I6" s="462"/>
      <c r="J6" s="119" t="s">
        <v>18</v>
      </c>
      <c r="K6" s="119"/>
      <c r="L6" s="120"/>
      <c r="M6" s="463"/>
      <c r="N6" s="463"/>
      <c r="O6" s="463"/>
      <c r="P6" s="463"/>
      <c r="Q6" s="463"/>
      <c r="R6" s="119" t="s">
        <v>132</v>
      </c>
      <c r="S6" s="121"/>
      <c r="T6" s="122"/>
      <c r="U6" s="409" t="s">
        <v>133</v>
      </c>
      <c r="V6" s="409"/>
      <c r="W6" s="409"/>
      <c r="X6" s="410"/>
      <c r="Y6" s="544">
        <v>6</v>
      </c>
      <c r="Z6" s="545"/>
      <c r="AA6" s="541">
        <f>SUM(Y6:Z9)</f>
        <v>6</v>
      </c>
      <c r="AB6" s="542"/>
      <c r="AC6" s="543"/>
      <c r="AD6" s="35"/>
      <c r="AE6" s="35"/>
      <c r="AF6" s="35"/>
      <c r="AG6" s="51" t="s">
        <v>269</v>
      </c>
      <c r="AL6" s="35"/>
      <c r="AO6" s="53"/>
      <c r="AP6" s="54"/>
      <c r="AQ6" s="53"/>
      <c r="AR6" s="54"/>
      <c r="AS6" s="53" t="s">
        <v>77</v>
      </c>
      <c r="AT6" s="54">
        <v>2</v>
      </c>
      <c r="AU6" s="53" t="s">
        <v>54</v>
      </c>
      <c r="AV6" s="54">
        <v>2</v>
      </c>
      <c r="AW6" s="19"/>
      <c r="AX6" s="19"/>
      <c r="AY6" s="19"/>
      <c r="AZ6" s="19"/>
      <c r="BA6" s="19"/>
      <c r="BB6" s="19"/>
      <c r="BC6" s="19"/>
      <c r="BD6" s="19"/>
    </row>
    <row r="7" spans="1:58" s="51" customFormat="1" ht="19.7" customHeight="1" x14ac:dyDescent="0.15">
      <c r="A7" s="459" t="s">
        <v>86</v>
      </c>
      <c r="B7" s="460"/>
      <c r="C7" s="460"/>
      <c r="D7" s="460"/>
      <c r="E7" s="460"/>
      <c r="F7" s="460"/>
      <c r="G7" s="460"/>
      <c r="H7" s="460"/>
      <c r="I7" s="460"/>
      <c r="J7" s="123" t="s">
        <v>18</v>
      </c>
      <c r="K7" s="123"/>
      <c r="L7" s="124"/>
      <c r="M7" s="464"/>
      <c r="N7" s="464"/>
      <c r="O7" s="464"/>
      <c r="P7" s="464"/>
      <c r="Q7" s="464"/>
      <c r="R7" s="119" t="s">
        <v>132</v>
      </c>
      <c r="S7" s="121"/>
      <c r="T7" s="122"/>
      <c r="U7" s="435" t="s">
        <v>133</v>
      </c>
      <c r="V7" s="435"/>
      <c r="W7" s="435"/>
      <c r="X7" s="436"/>
      <c r="Y7" s="383"/>
      <c r="Z7" s="384"/>
      <c r="AA7" s="375"/>
      <c r="AB7" s="376"/>
      <c r="AC7" s="377"/>
      <c r="AD7" s="35"/>
      <c r="AE7" s="35"/>
      <c r="AF7" s="35"/>
      <c r="AL7" s="35"/>
      <c r="AO7" s="55"/>
      <c r="AP7" s="54"/>
      <c r="AQ7" s="55"/>
      <c r="AR7" s="54"/>
      <c r="AS7" s="55" t="s">
        <v>81</v>
      </c>
      <c r="AT7" s="54">
        <v>0</v>
      </c>
      <c r="AU7" s="55" t="s">
        <v>81</v>
      </c>
      <c r="AV7" s="54">
        <v>0</v>
      </c>
      <c r="AW7" s="20"/>
      <c r="AX7" s="20"/>
      <c r="AY7" s="20"/>
      <c r="AZ7" s="20"/>
      <c r="BA7" s="20"/>
      <c r="BB7" s="20"/>
      <c r="BC7" s="20"/>
      <c r="BD7" s="20"/>
    </row>
    <row r="8" spans="1:58" s="51" customFormat="1" ht="19.7" customHeight="1" x14ac:dyDescent="0.15">
      <c r="A8" s="457" t="s">
        <v>81</v>
      </c>
      <c r="B8" s="458"/>
      <c r="C8" s="458"/>
      <c r="D8" s="458"/>
      <c r="E8" s="458"/>
      <c r="F8" s="458"/>
      <c r="G8" s="458"/>
      <c r="H8" s="458"/>
      <c r="I8" s="458"/>
      <c r="J8" s="123" t="s">
        <v>18</v>
      </c>
      <c r="K8" s="123"/>
      <c r="L8" s="124"/>
      <c r="M8" s="464"/>
      <c r="N8" s="464"/>
      <c r="O8" s="464"/>
      <c r="P8" s="464"/>
      <c r="Q8" s="464"/>
      <c r="R8" s="119" t="s">
        <v>132</v>
      </c>
      <c r="S8" s="121"/>
      <c r="T8" s="122"/>
      <c r="U8" s="435" t="s">
        <v>133</v>
      </c>
      <c r="V8" s="435"/>
      <c r="W8" s="435"/>
      <c r="X8" s="436"/>
      <c r="Y8" s="385">
        <f>IF(A8="",0,VLOOKUP(A8,$AS$6:$AT$7,2,FALSE))</f>
        <v>0</v>
      </c>
      <c r="Z8" s="386"/>
      <c r="AA8" s="375"/>
      <c r="AB8" s="376"/>
      <c r="AC8" s="377"/>
      <c r="AD8" s="35"/>
      <c r="AE8" s="35">
        <f>IF(A8=$AS$7,0,1)</f>
        <v>0</v>
      </c>
      <c r="AF8" s="35">
        <f>IF(M8="",0,1)</f>
        <v>0</v>
      </c>
      <c r="AL8" s="30"/>
      <c r="AM8" s="59"/>
      <c r="AN8" s="59"/>
      <c r="AO8" s="74"/>
      <c r="AP8" s="75"/>
      <c r="AQ8" s="30"/>
      <c r="AR8" s="76"/>
      <c r="AS8" s="30"/>
      <c r="AT8" s="75"/>
      <c r="AU8" s="31"/>
      <c r="AV8" s="32"/>
      <c r="AW8" s="33"/>
      <c r="AX8" s="33"/>
      <c r="AY8" s="33"/>
      <c r="AZ8" s="33"/>
      <c r="BA8" s="33"/>
      <c r="BB8" s="59"/>
      <c r="BC8" s="59"/>
      <c r="BD8" s="59"/>
      <c r="BE8" s="59"/>
      <c r="BF8" s="59"/>
    </row>
    <row r="9" spans="1:58" s="51" customFormat="1" ht="19.7" customHeight="1" thickBot="1" x14ac:dyDescent="0.2">
      <c r="A9" s="457" t="s">
        <v>81</v>
      </c>
      <c r="B9" s="458"/>
      <c r="C9" s="458"/>
      <c r="D9" s="458"/>
      <c r="E9" s="458"/>
      <c r="F9" s="458"/>
      <c r="G9" s="458"/>
      <c r="H9" s="458"/>
      <c r="I9" s="458"/>
      <c r="J9" s="123" t="s">
        <v>18</v>
      </c>
      <c r="K9" s="123"/>
      <c r="L9" s="124"/>
      <c r="M9" s="464"/>
      <c r="N9" s="464"/>
      <c r="O9" s="464"/>
      <c r="P9" s="464"/>
      <c r="Q9" s="464"/>
      <c r="R9" s="119" t="s">
        <v>132</v>
      </c>
      <c r="S9" s="121"/>
      <c r="T9" s="122"/>
      <c r="U9" s="443" t="s">
        <v>133</v>
      </c>
      <c r="V9" s="443"/>
      <c r="W9" s="443"/>
      <c r="X9" s="444"/>
      <c r="Y9" s="387">
        <f>IF(A9="",0,VLOOKUP(A9,$AU$6:$AV$7,2,FALSE))</f>
        <v>0</v>
      </c>
      <c r="Z9" s="388"/>
      <c r="AA9" s="378"/>
      <c r="AB9" s="379"/>
      <c r="AC9" s="380"/>
      <c r="AD9" s="35"/>
      <c r="AE9" s="35">
        <f>IF(A9=$AS$7,0,1)</f>
        <v>0</v>
      </c>
      <c r="AF9" s="35">
        <f>IF(M9="",0,1)</f>
        <v>0</v>
      </c>
      <c r="AL9" s="35"/>
      <c r="AO9" s="56"/>
      <c r="AP9" s="57"/>
      <c r="AQ9" s="58"/>
      <c r="AR9" s="58"/>
      <c r="AS9" s="58"/>
      <c r="AT9" s="21"/>
      <c r="AU9" s="58"/>
      <c r="AV9" s="58"/>
    </row>
    <row r="10" spans="1:58" s="51" customFormat="1" ht="19.7" customHeight="1" thickBot="1" x14ac:dyDescent="0.2">
      <c r="A10" s="125" t="s">
        <v>135</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7"/>
      <c r="AD10" s="35"/>
      <c r="AE10" s="35"/>
      <c r="AF10" s="35"/>
      <c r="AG10" s="35"/>
      <c r="AH10" s="35"/>
      <c r="AI10" s="35"/>
      <c r="AJ10" s="35"/>
      <c r="AK10" s="35"/>
      <c r="AL10" s="35"/>
      <c r="AS10" s="18"/>
    </row>
    <row r="11" spans="1:58" s="51" customFormat="1" ht="19.7" customHeight="1" x14ac:dyDescent="0.15">
      <c r="A11" s="372" t="s">
        <v>6</v>
      </c>
      <c r="B11" s="389" t="s">
        <v>47</v>
      </c>
      <c r="C11" s="390"/>
      <c r="D11" s="390"/>
      <c r="E11" s="390"/>
      <c r="F11" s="390"/>
      <c r="G11" s="390"/>
      <c r="H11" s="391" t="s">
        <v>164</v>
      </c>
      <c r="I11" s="392"/>
      <c r="J11" s="392"/>
      <c r="K11" s="392"/>
      <c r="L11" s="393"/>
      <c r="M11" s="272" t="s">
        <v>7</v>
      </c>
      <c r="N11" s="273"/>
      <c r="O11" s="273"/>
      <c r="P11" s="273"/>
      <c r="Q11" s="273"/>
      <c r="R11" s="274"/>
      <c r="S11" s="269" t="s">
        <v>165</v>
      </c>
      <c r="T11" s="269"/>
      <c r="U11" s="269"/>
      <c r="V11" s="269"/>
      <c r="W11" s="269"/>
      <c r="X11" s="269"/>
      <c r="Y11" s="269"/>
      <c r="Z11" s="269"/>
      <c r="AA11" s="437" t="s">
        <v>166</v>
      </c>
      <c r="AB11" s="438"/>
      <c r="AC11" s="439"/>
      <c r="AD11" s="60"/>
      <c r="AE11" s="60"/>
      <c r="AF11" s="60"/>
      <c r="AG11" s="60"/>
      <c r="AH11" s="60"/>
      <c r="AI11" s="60"/>
      <c r="AJ11" s="60"/>
      <c r="AK11" s="60"/>
    </row>
    <row r="12" spans="1:58" s="51" customFormat="1" ht="19.7" customHeight="1" x14ac:dyDescent="0.15">
      <c r="A12" s="373"/>
      <c r="B12" s="400" t="s">
        <v>48</v>
      </c>
      <c r="C12" s="401"/>
      <c r="D12" s="401"/>
      <c r="E12" s="401"/>
      <c r="F12" s="401"/>
      <c r="G12" s="402"/>
      <c r="H12" s="394"/>
      <c r="I12" s="546"/>
      <c r="J12" s="546"/>
      <c r="K12" s="546"/>
      <c r="L12" s="396"/>
      <c r="M12" s="281" t="s">
        <v>194</v>
      </c>
      <c r="N12" s="282"/>
      <c r="O12" s="282"/>
      <c r="P12" s="282"/>
      <c r="Q12" s="282"/>
      <c r="R12" s="283"/>
      <c r="S12" s="270" t="s">
        <v>168</v>
      </c>
      <c r="T12" s="270"/>
      <c r="U12" s="270"/>
      <c r="V12" s="270"/>
      <c r="W12" s="270" t="s">
        <v>169</v>
      </c>
      <c r="X12" s="270"/>
      <c r="Y12" s="270"/>
      <c r="Z12" s="270"/>
      <c r="AA12" s="440" t="s">
        <v>8</v>
      </c>
      <c r="AB12" s="441"/>
      <c r="AC12" s="442"/>
      <c r="AD12" s="61"/>
      <c r="AE12" s="61"/>
      <c r="AF12" s="61"/>
      <c r="AG12" s="61"/>
      <c r="AH12" s="61"/>
      <c r="AI12" s="61"/>
      <c r="AJ12" s="61"/>
      <c r="AK12" s="61"/>
    </row>
    <row r="13" spans="1:58" s="51" customFormat="1" ht="19.7" customHeight="1" x14ac:dyDescent="0.15">
      <c r="A13" s="373"/>
      <c r="B13" s="403"/>
      <c r="C13" s="404"/>
      <c r="D13" s="404"/>
      <c r="E13" s="404"/>
      <c r="F13" s="404"/>
      <c r="G13" s="405"/>
      <c r="H13" s="394"/>
      <c r="I13" s="546"/>
      <c r="J13" s="546"/>
      <c r="K13" s="546"/>
      <c r="L13" s="396"/>
      <c r="M13" s="284"/>
      <c r="N13" s="285"/>
      <c r="O13" s="285"/>
      <c r="P13" s="285"/>
      <c r="Q13" s="285"/>
      <c r="R13" s="286"/>
      <c r="S13" s="270"/>
      <c r="T13" s="270"/>
      <c r="U13" s="270"/>
      <c r="V13" s="270"/>
      <c r="W13" s="270" t="s">
        <v>50</v>
      </c>
      <c r="X13" s="270"/>
      <c r="Y13" s="270"/>
      <c r="Z13" s="270"/>
      <c r="AA13" s="440" t="s">
        <v>9</v>
      </c>
      <c r="AB13" s="441"/>
      <c r="AC13" s="442"/>
      <c r="AD13" s="61"/>
      <c r="AE13" s="61"/>
      <c r="AF13" s="61"/>
      <c r="AG13" s="61"/>
      <c r="AH13" s="61"/>
      <c r="AI13" s="61"/>
      <c r="AJ13" s="61"/>
      <c r="AK13" s="61"/>
    </row>
    <row r="14" spans="1:58" s="51" customFormat="1" ht="19.7" customHeight="1" thickBot="1" x14ac:dyDescent="0.2">
      <c r="A14" s="374"/>
      <c r="B14" s="406"/>
      <c r="C14" s="407"/>
      <c r="D14" s="407"/>
      <c r="E14" s="407"/>
      <c r="F14" s="407"/>
      <c r="G14" s="408"/>
      <c r="H14" s="397"/>
      <c r="I14" s="398"/>
      <c r="J14" s="398"/>
      <c r="K14" s="398"/>
      <c r="L14" s="399"/>
      <c r="M14" s="342" t="s">
        <v>247</v>
      </c>
      <c r="N14" s="343"/>
      <c r="O14" s="343"/>
      <c r="P14" s="343"/>
      <c r="Q14" s="343"/>
      <c r="R14" s="559"/>
      <c r="S14" s="271"/>
      <c r="T14" s="271"/>
      <c r="U14" s="271"/>
      <c r="V14" s="271"/>
      <c r="W14" s="271" t="s">
        <v>10</v>
      </c>
      <c r="X14" s="271"/>
      <c r="Y14" s="271"/>
      <c r="Z14" s="271"/>
      <c r="AA14" s="467" t="s">
        <v>236</v>
      </c>
      <c r="AB14" s="468"/>
      <c r="AC14" s="469"/>
      <c r="AD14" s="62"/>
      <c r="AE14" s="62"/>
      <c r="AF14" s="62"/>
      <c r="AG14" s="62"/>
      <c r="AH14" s="62"/>
      <c r="AI14" s="62"/>
      <c r="AJ14" s="62"/>
      <c r="AK14" s="62"/>
    </row>
    <row r="15" spans="1:58" s="51" customFormat="1" ht="23.45" customHeight="1" x14ac:dyDescent="0.15">
      <c r="A15" s="370" t="s">
        <v>11</v>
      </c>
      <c r="B15" s="470" t="s">
        <v>52</v>
      </c>
      <c r="C15" s="471"/>
      <c r="D15" s="472" t="s">
        <v>195</v>
      </c>
      <c r="E15" s="473"/>
      <c r="F15" s="473"/>
      <c r="G15" s="470"/>
      <c r="H15" s="560" t="s">
        <v>172</v>
      </c>
      <c r="I15" s="561"/>
      <c r="J15" s="561"/>
      <c r="K15" s="561"/>
      <c r="L15" s="562"/>
      <c r="M15" s="569" t="s">
        <v>173</v>
      </c>
      <c r="N15" s="570"/>
      <c r="O15" s="570"/>
      <c r="P15" s="570"/>
      <c r="Q15" s="570"/>
      <c r="R15" s="571"/>
      <c r="S15" s="228" t="s">
        <v>174</v>
      </c>
      <c r="T15" s="228"/>
      <c r="U15" s="228"/>
      <c r="V15" s="228"/>
      <c r="W15" s="232" t="s">
        <v>175</v>
      </c>
      <c r="X15" s="232"/>
      <c r="Y15" s="232"/>
      <c r="Z15" s="232"/>
      <c r="AA15" s="475" t="s">
        <v>176</v>
      </c>
      <c r="AB15" s="476"/>
      <c r="AC15" s="477"/>
      <c r="AD15" s="61"/>
      <c r="AE15" s="61"/>
      <c r="AF15" s="61"/>
      <c r="AG15" s="61"/>
      <c r="AH15" s="61"/>
      <c r="AI15" s="61"/>
      <c r="AJ15" s="61"/>
      <c r="AK15" s="61"/>
      <c r="AO15" s="63" t="s">
        <v>49</v>
      </c>
      <c r="AP15" s="64">
        <v>1</v>
      </c>
      <c r="AQ15" s="46" t="s">
        <v>197</v>
      </c>
      <c r="AR15" s="48">
        <v>1</v>
      </c>
      <c r="AS15" s="51" t="s">
        <v>201</v>
      </c>
      <c r="AT15" s="51">
        <v>2</v>
      </c>
    </row>
    <row r="16" spans="1:58" s="51" customFormat="1" ht="23.45" customHeight="1" x14ac:dyDescent="0.15">
      <c r="A16" s="367"/>
      <c r="B16" s="259" t="s">
        <v>196</v>
      </c>
      <c r="C16" s="218"/>
      <c r="D16" s="218"/>
      <c r="E16" s="218"/>
      <c r="F16" s="218"/>
      <c r="G16" s="219"/>
      <c r="H16" s="563"/>
      <c r="I16" s="564"/>
      <c r="J16" s="564"/>
      <c r="K16" s="564"/>
      <c r="L16" s="565"/>
      <c r="M16" s="572" t="s">
        <v>178</v>
      </c>
      <c r="N16" s="573"/>
      <c r="O16" s="573"/>
      <c r="P16" s="573"/>
      <c r="Q16" s="573"/>
      <c r="R16" s="574"/>
      <c r="S16" s="229"/>
      <c r="T16" s="229"/>
      <c r="U16" s="229"/>
      <c r="V16" s="229"/>
      <c r="W16" s="305" t="s">
        <v>179</v>
      </c>
      <c r="X16" s="305"/>
      <c r="Y16" s="305"/>
      <c r="Z16" s="305"/>
      <c r="AA16" s="490" t="s">
        <v>180</v>
      </c>
      <c r="AB16" s="491"/>
      <c r="AC16" s="492"/>
      <c r="AD16" s="61"/>
      <c r="AE16" s="61"/>
      <c r="AF16" s="61"/>
      <c r="AG16" s="61"/>
      <c r="AH16" s="61"/>
      <c r="AI16" s="61"/>
      <c r="AJ16" s="61"/>
      <c r="AK16" s="61"/>
      <c r="AO16" s="65" t="s">
        <v>85</v>
      </c>
      <c r="AP16" s="64">
        <v>0.8</v>
      </c>
      <c r="AQ16" s="46" t="s">
        <v>198</v>
      </c>
      <c r="AR16" s="48">
        <v>1</v>
      </c>
    </row>
    <row r="17" spans="1:46" s="51" customFormat="1" ht="23.45" customHeight="1" thickBot="1" x14ac:dyDescent="0.2">
      <c r="A17" s="371"/>
      <c r="B17" s="309">
        <f>VLOOKUP(B15,$AO$15:$AP$17,2,FALSE)</f>
        <v>1</v>
      </c>
      <c r="C17" s="309"/>
      <c r="D17" s="500">
        <f>VLOOKUP(D15,$AQ$15:$AR$18,2,FALSE)</f>
        <v>1</v>
      </c>
      <c r="E17" s="501"/>
      <c r="F17" s="501"/>
      <c r="G17" s="502"/>
      <c r="H17" s="566"/>
      <c r="I17" s="567"/>
      <c r="J17" s="567"/>
      <c r="K17" s="567"/>
      <c r="L17" s="568"/>
      <c r="M17" s="575" t="s">
        <v>266</v>
      </c>
      <c r="N17" s="576"/>
      <c r="O17" s="576"/>
      <c r="P17" s="576"/>
      <c r="Q17" s="576"/>
      <c r="R17" s="577"/>
      <c r="S17" s="230"/>
      <c r="T17" s="230"/>
      <c r="U17" s="230"/>
      <c r="V17" s="230"/>
      <c r="W17" s="314">
        <v>8500</v>
      </c>
      <c r="X17" s="315"/>
      <c r="Y17" s="315"/>
      <c r="Z17" s="50" t="s">
        <v>12</v>
      </c>
      <c r="AA17" s="311" t="s">
        <v>180</v>
      </c>
      <c r="AB17" s="312"/>
      <c r="AC17" s="493"/>
      <c r="AD17" s="62"/>
      <c r="AE17" s="62"/>
      <c r="AF17" s="62"/>
      <c r="AG17" s="62"/>
      <c r="AH17" s="62"/>
      <c r="AI17" s="62"/>
      <c r="AJ17" s="62"/>
      <c r="AK17" s="62"/>
      <c r="AO17" s="34" t="s">
        <v>200</v>
      </c>
      <c r="AP17" s="64">
        <v>0</v>
      </c>
      <c r="AQ17" s="46" t="s">
        <v>199</v>
      </c>
      <c r="AR17" s="47">
        <v>0.75</v>
      </c>
    </row>
    <row r="18" spans="1:46" s="51" customFormat="1" ht="23.45" customHeight="1" thickTop="1" x14ac:dyDescent="0.15">
      <c r="A18" s="366">
        <v>1</v>
      </c>
      <c r="B18" s="205" t="s">
        <v>181</v>
      </c>
      <c r="C18" s="206"/>
      <c r="D18" s="240" t="s">
        <v>181</v>
      </c>
      <c r="E18" s="241"/>
      <c r="F18" s="241"/>
      <c r="G18" s="205"/>
      <c r="H18" s="368"/>
      <c r="I18" s="368"/>
      <c r="J18" s="368"/>
      <c r="K18" s="368"/>
      <c r="L18" s="368"/>
      <c r="M18" s="553"/>
      <c r="N18" s="554"/>
      <c r="O18" s="554"/>
      <c r="P18" s="554"/>
      <c r="Q18" s="554"/>
      <c r="R18" s="555"/>
      <c r="S18" s="368"/>
      <c r="T18" s="368"/>
      <c r="U18" s="368"/>
      <c r="V18" s="368"/>
      <c r="W18" s="537" t="s">
        <v>182</v>
      </c>
      <c r="X18" s="537"/>
      <c r="Y18" s="537"/>
      <c r="Z18" s="537"/>
      <c r="AA18" s="497" t="s">
        <v>80</v>
      </c>
      <c r="AB18" s="498"/>
      <c r="AC18" s="499"/>
      <c r="AD18" s="61"/>
      <c r="AE18" s="61">
        <f>IF(B18=$AO$17,0,1)</f>
        <v>0</v>
      </c>
      <c r="AF18" s="61">
        <f>IF(H18="",0,1)</f>
        <v>0</v>
      </c>
      <c r="AG18" s="61">
        <f>IF(M18="",0,1)</f>
        <v>0</v>
      </c>
      <c r="AH18" s="61">
        <f>IF(S18="",0,1)</f>
        <v>0</v>
      </c>
      <c r="AI18" s="61">
        <f>IF(W18=$AO$18,0,1)</f>
        <v>0</v>
      </c>
      <c r="AJ18" s="61">
        <f>IF(AA18=$AP$19,0,1)</f>
        <v>0</v>
      </c>
      <c r="AK18" s="61"/>
      <c r="AL18" s="61"/>
      <c r="AO18" s="35" t="s">
        <v>267</v>
      </c>
      <c r="AP18" s="35"/>
      <c r="AQ18" s="44" t="s">
        <v>181</v>
      </c>
      <c r="AR18" s="44"/>
    </row>
    <row r="19" spans="1:46" s="51" customFormat="1" ht="23.45" customHeight="1" x14ac:dyDescent="0.15">
      <c r="A19" s="367"/>
      <c r="B19" s="259" t="s">
        <v>196</v>
      </c>
      <c r="C19" s="218"/>
      <c r="D19" s="218"/>
      <c r="E19" s="218"/>
      <c r="F19" s="218"/>
      <c r="G19" s="219"/>
      <c r="H19" s="211"/>
      <c r="I19" s="211"/>
      <c r="J19" s="211"/>
      <c r="K19" s="211"/>
      <c r="L19" s="211"/>
      <c r="M19" s="550"/>
      <c r="N19" s="551"/>
      <c r="O19" s="551"/>
      <c r="P19" s="551"/>
      <c r="Q19" s="551"/>
      <c r="R19" s="552"/>
      <c r="S19" s="211"/>
      <c r="T19" s="211"/>
      <c r="U19" s="211"/>
      <c r="V19" s="211"/>
      <c r="W19" s="503" t="s">
        <v>13</v>
      </c>
      <c r="X19" s="503"/>
      <c r="Y19" s="503"/>
      <c r="Z19" s="503"/>
      <c r="AA19" s="481" t="s">
        <v>80</v>
      </c>
      <c r="AB19" s="482"/>
      <c r="AC19" s="483"/>
      <c r="AD19" s="61"/>
      <c r="AE19" s="61"/>
      <c r="AF19" s="61"/>
      <c r="AG19" s="61">
        <f>IF(M19="",0,1)</f>
        <v>0</v>
      </c>
      <c r="AH19" s="61"/>
      <c r="AI19" s="61">
        <f>IF(W19=$AO$19,0,1)</f>
        <v>0</v>
      </c>
      <c r="AJ19" s="61">
        <f t="shared" ref="AJ19:AJ20" si="0">IF(AA19=$AP$19,0,1)</f>
        <v>0</v>
      </c>
      <c r="AK19" s="61"/>
      <c r="AL19" s="61"/>
      <c r="AO19" s="51" t="s">
        <v>268</v>
      </c>
      <c r="AP19" s="51" t="s">
        <v>269</v>
      </c>
    </row>
    <row r="20" spans="1:46" s="51" customFormat="1" ht="23.45" customHeight="1" x14ac:dyDescent="0.15">
      <c r="A20" s="367"/>
      <c r="B20" s="224">
        <f>VLOOKUP(B18,$AO$15:$AP$17,2,FALSE)</f>
        <v>0</v>
      </c>
      <c r="C20" s="224"/>
      <c r="D20" s="465">
        <f>VLOOKUP(D18,$AQ$15:$AR$18,2,FALSE)</f>
        <v>0</v>
      </c>
      <c r="E20" s="466"/>
      <c r="F20" s="466"/>
      <c r="G20" s="265"/>
      <c r="H20" s="369"/>
      <c r="I20" s="369"/>
      <c r="J20" s="369"/>
      <c r="K20" s="369"/>
      <c r="L20" s="369"/>
      <c r="M20" s="556" t="s">
        <v>237</v>
      </c>
      <c r="N20" s="557"/>
      <c r="O20" s="557"/>
      <c r="P20" s="557"/>
      <c r="Q20" s="557"/>
      <c r="R20" s="558"/>
      <c r="S20" s="369"/>
      <c r="T20" s="369"/>
      <c r="U20" s="369"/>
      <c r="V20" s="369"/>
      <c r="W20" s="532"/>
      <c r="X20" s="533"/>
      <c r="Y20" s="533"/>
      <c r="Z20" s="128" t="s">
        <v>12</v>
      </c>
      <c r="AA20" s="487" t="s">
        <v>80</v>
      </c>
      <c r="AB20" s="485"/>
      <c r="AC20" s="488"/>
      <c r="AD20" s="62"/>
      <c r="AE20" s="62"/>
      <c r="AF20" s="62"/>
      <c r="AG20" s="62">
        <f>IF(M20=$AO$20,0,1)</f>
        <v>0</v>
      </c>
      <c r="AH20" s="62"/>
      <c r="AI20" s="62">
        <f>IF(W20="",0,1)</f>
        <v>0</v>
      </c>
      <c r="AJ20" s="62">
        <f t="shared" si="0"/>
        <v>0</v>
      </c>
      <c r="AK20" s="62"/>
      <c r="AL20" s="62"/>
      <c r="AO20" s="51" t="s">
        <v>239</v>
      </c>
    </row>
    <row r="21" spans="1:46" s="51" customFormat="1" ht="23.45" customHeight="1" x14ac:dyDescent="0.15">
      <c r="A21" s="367">
        <v>2</v>
      </c>
      <c r="B21" s="205" t="s">
        <v>181</v>
      </c>
      <c r="C21" s="206"/>
      <c r="D21" s="240" t="s">
        <v>181</v>
      </c>
      <c r="E21" s="241"/>
      <c r="F21" s="241"/>
      <c r="G21" s="205"/>
      <c r="H21" s="211"/>
      <c r="I21" s="211"/>
      <c r="J21" s="211"/>
      <c r="K21" s="211"/>
      <c r="L21" s="211"/>
      <c r="M21" s="550"/>
      <c r="N21" s="551"/>
      <c r="O21" s="551"/>
      <c r="P21" s="551"/>
      <c r="Q21" s="551"/>
      <c r="R21" s="552"/>
      <c r="S21" s="211"/>
      <c r="T21" s="211"/>
      <c r="U21" s="211"/>
      <c r="V21" s="211"/>
      <c r="W21" s="506" t="s">
        <v>182</v>
      </c>
      <c r="X21" s="506"/>
      <c r="Y21" s="506"/>
      <c r="Z21" s="506"/>
      <c r="AA21" s="481" t="s">
        <v>80</v>
      </c>
      <c r="AB21" s="482"/>
      <c r="AC21" s="483"/>
      <c r="AD21" s="61"/>
      <c r="AE21" s="61">
        <f>IF(B21=$AO$17,0,1)</f>
        <v>0</v>
      </c>
      <c r="AF21" s="61">
        <f>IF(H21="",0,1)</f>
        <v>0</v>
      </c>
      <c r="AG21" s="61">
        <f>IF(M21="",0,1)</f>
        <v>0</v>
      </c>
      <c r="AH21" s="61">
        <f>IF(S21="",0,1)</f>
        <v>0</v>
      </c>
      <c r="AI21" s="61">
        <f>IF(W21=$AO$18,0,1)</f>
        <v>0</v>
      </c>
      <c r="AJ21" s="61">
        <f>IF(AA21=$AP$19,0,1)</f>
        <v>0</v>
      </c>
      <c r="AK21" s="61"/>
      <c r="AL21" s="61"/>
    </row>
    <row r="22" spans="1:46" s="51" customFormat="1" ht="23.45" customHeight="1" x14ac:dyDescent="0.15">
      <c r="A22" s="367"/>
      <c r="B22" s="259" t="s">
        <v>196</v>
      </c>
      <c r="C22" s="218"/>
      <c r="D22" s="218"/>
      <c r="E22" s="218"/>
      <c r="F22" s="218"/>
      <c r="G22" s="219"/>
      <c r="H22" s="211"/>
      <c r="I22" s="211"/>
      <c r="J22" s="211"/>
      <c r="K22" s="211"/>
      <c r="L22" s="211"/>
      <c r="M22" s="550"/>
      <c r="N22" s="551"/>
      <c r="O22" s="551"/>
      <c r="P22" s="551"/>
      <c r="Q22" s="551"/>
      <c r="R22" s="552"/>
      <c r="S22" s="211"/>
      <c r="T22" s="211"/>
      <c r="U22" s="211"/>
      <c r="V22" s="211"/>
      <c r="W22" s="503" t="s">
        <v>13</v>
      </c>
      <c r="X22" s="503"/>
      <c r="Y22" s="503"/>
      <c r="Z22" s="503"/>
      <c r="AA22" s="481" t="s">
        <v>80</v>
      </c>
      <c r="AB22" s="482"/>
      <c r="AC22" s="483"/>
      <c r="AD22" s="61"/>
      <c r="AE22" s="61"/>
      <c r="AF22" s="61"/>
      <c r="AG22" s="61">
        <f>IF(M22="",0,1)</f>
        <v>0</v>
      </c>
      <c r="AH22" s="61"/>
      <c r="AI22" s="61">
        <f>IF(W22=$AO$19,0,1)</f>
        <v>0</v>
      </c>
      <c r="AJ22" s="61">
        <f t="shared" ref="AJ22:AJ23" si="1">IF(AA22=$AP$19,0,1)</f>
        <v>0</v>
      </c>
      <c r="AK22" s="61"/>
      <c r="AL22" s="61"/>
    </row>
    <row r="23" spans="1:46" s="51" customFormat="1" ht="23.45" customHeight="1" x14ac:dyDescent="0.15">
      <c r="A23" s="367"/>
      <c r="B23" s="224">
        <f>VLOOKUP(B21,$AO$15:$AP$17,2,FALSE)</f>
        <v>0</v>
      </c>
      <c r="C23" s="224"/>
      <c r="D23" s="465">
        <f>VLOOKUP(D21,$AQ$15:$AR$18,2,FALSE)</f>
        <v>0</v>
      </c>
      <c r="E23" s="466"/>
      <c r="F23" s="466"/>
      <c r="G23" s="265"/>
      <c r="H23" s="211"/>
      <c r="I23" s="211"/>
      <c r="J23" s="211"/>
      <c r="K23" s="211"/>
      <c r="L23" s="211"/>
      <c r="M23" s="503" t="s">
        <v>237</v>
      </c>
      <c r="N23" s="319"/>
      <c r="O23" s="319"/>
      <c r="P23" s="319"/>
      <c r="Q23" s="319"/>
      <c r="R23" s="320"/>
      <c r="S23" s="211"/>
      <c r="T23" s="211"/>
      <c r="U23" s="211"/>
      <c r="V23" s="211"/>
      <c r="W23" s="321"/>
      <c r="X23" s="322"/>
      <c r="Y23" s="322"/>
      <c r="Z23" s="129" t="s">
        <v>12</v>
      </c>
      <c r="AA23" s="481" t="s">
        <v>80</v>
      </c>
      <c r="AB23" s="482"/>
      <c r="AC23" s="483"/>
      <c r="AD23" s="62"/>
      <c r="AE23" s="62"/>
      <c r="AF23" s="62"/>
      <c r="AG23" s="62">
        <f>IF(M23=$AO$20,0,1)</f>
        <v>0</v>
      </c>
      <c r="AH23" s="62"/>
      <c r="AI23" s="62">
        <f>IF(W23="",0,1)</f>
        <v>0</v>
      </c>
      <c r="AJ23" s="62">
        <f t="shared" si="1"/>
        <v>0</v>
      </c>
      <c r="AK23" s="62"/>
      <c r="AL23" s="62"/>
    </row>
    <row r="24" spans="1:46" s="51" customFormat="1" ht="23.45" customHeight="1" x14ac:dyDescent="0.15">
      <c r="A24" s="367">
        <v>3</v>
      </c>
      <c r="B24" s="205" t="s">
        <v>181</v>
      </c>
      <c r="C24" s="206"/>
      <c r="D24" s="240" t="s">
        <v>181</v>
      </c>
      <c r="E24" s="241"/>
      <c r="F24" s="241"/>
      <c r="G24" s="205"/>
      <c r="H24" s="211"/>
      <c r="I24" s="211"/>
      <c r="J24" s="211"/>
      <c r="K24" s="211"/>
      <c r="L24" s="211"/>
      <c r="M24" s="550"/>
      <c r="N24" s="551"/>
      <c r="O24" s="551"/>
      <c r="P24" s="551"/>
      <c r="Q24" s="551"/>
      <c r="R24" s="552"/>
      <c r="S24" s="211"/>
      <c r="T24" s="211"/>
      <c r="U24" s="211"/>
      <c r="V24" s="211"/>
      <c r="W24" s="506" t="s">
        <v>182</v>
      </c>
      <c r="X24" s="506"/>
      <c r="Y24" s="506"/>
      <c r="Z24" s="506"/>
      <c r="AA24" s="481" t="s">
        <v>80</v>
      </c>
      <c r="AB24" s="482"/>
      <c r="AC24" s="483"/>
      <c r="AD24" s="61"/>
      <c r="AE24" s="61">
        <f>IF(B24=$AO$17,0,1)</f>
        <v>0</v>
      </c>
      <c r="AF24" s="61">
        <f>IF(H24="",0,1)</f>
        <v>0</v>
      </c>
      <c r="AG24" s="61">
        <f>IF(M24="",0,1)</f>
        <v>0</v>
      </c>
      <c r="AH24" s="61">
        <f>IF(S24="",0,1)</f>
        <v>0</v>
      </c>
      <c r="AI24" s="61">
        <f>IF(W24=$AO$18,0,1)</f>
        <v>0</v>
      </c>
      <c r="AJ24" s="61">
        <f>IF(AA24=$AP$19,0,1)</f>
        <v>0</v>
      </c>
      <c r="AK24" s="61"/>
      <c r="AL24" s="61"/>
    </row>
    <row r="25" spans="1:46" s="51" customFormat="1" ht="23.45" customHeight="1" x14ac:dyDescent="0.15">
      <c r="A25" s="367"/>
      <c r="B25" s="259" t="s">
        <v>196</v>
      </c>
      <c r="C25" s="218"/>
      <c r="D25" s="218"/>
      <c r="E25" s="218"/>
      <c r="F25" s="218"/>
      <c r="G25" s="219"/>
      <c r="H25" s="211"/>
      <c r="I25" s="211"/>
      <c r="J25" s="211"/>
      <c r="K25" s="211"/>
      <c r="L25" s="211"/>
      <c r="M25" s="550"/>
      <c r="N25" s="551"/>
      <c r="O25" s="551"/>
      <c r="P25" s="551"/>
      <c r="Q25" s="551"/>
      <c r="R25" s="552"/>
      <c r="S25" s="211"/>
      <c r="T25" s="211"/>
      <c r="U25" s="211"/>
      <c r="V25" s="211"/>
      <c r="W25" s="503" t="s">
        <v>13</v>
      </c>
      <c r="X25" s="503"/>
      <c r="Y25" s="503"/>
      <c r="Z25" s="503"/>
      <c r="AA25" s="481" t="s">
        <v>80</v>
      </c>
      <c r="AB25" s="482"/>
      <c r="AC25" s="483"/>
      <c r="AD25" s="61"/>
      <c r="AE25" s="61"/>
      <c r="AF25" s="61"/>
      <c r="AG25" s="61">
        <f>IF(M25="",0,1)</f>
        <v>0</v>
      </c>
      <c r="AH25" s="61"/>
      <c r="AI25" s="61">
        <f>IF(W25=$AO$19,0,1)</f>
        <v>0</v>
      </c>
      <c r="AJ25" s="61">
        <f t="shared" ref="AJ25:AJ26" si="2">IF(AA25=$AP$19,0,1)</f>
        <v>0</v>
      </c>
      <c r="AK25" s="61"/>
      <c r="AL25" s="61"/>
    </row>
    <row r="26" spans="1:46" s="51" customFormat="1" ht="23.45" customHeight="1" x14ac:dyDescent="0.15">
      <c r="A26" s="367"/>
      <c r="B26" s="224">
        <f>VLOOKUP(B24,$AO$15:$AP$17,2,FALSE)</f>
        <v>0</v>
      </c>
      <c r="C26" s="224"/>
      <c r="D26" s="465">
        <f>VLOOKUP(D24,$AQ$15:$AR$18,2,FALSE)</f>
        <v>0</v>
      </c>
      <c r="E26" s="466"/>
      <c r="F26" s="466"/>
      <c r="G26" s="265"/>
      <c r="H26" s="211"/>
      <c r="I26" s="211"/>
      <c r="J26" s="211"/>
      <c r="K26" s="211"/>
      <c r="L26" s="211"/>
      <c r="M26" s="503" t="s">
        <v>237</v>
      </c>
      <c r="N26" s="319"/>
      <c r="O26" s="319"/>
      <c r="P26" s="319"/>
      <c r="Q26" s="319"/>
      <c r="R26" s="320"/>
      <c r="S26" s="211"/>
      <c r="T26" s="211"/>
      <c r="U26" s="211"/>
      <c r="V26" s="211"/>
      <c r="W26" s="321"/>
      <c r="X26" s="322"/>
      <c r="Y26" s="322"/>
      <c r="Z26" s="129" t="s">
        <v>12</v>
      </c>
      <c r="AA26" s="481" t="s">
        <v>80</v>
      </c>
      <c r="AB26" s="482"/>
      <c r="AC26" s="483"/>
      <c r="AD26" s="62"/>
      <c r="AE26" s="62"/>
      <c r="AF26" s="62"/>
      <c r="AG26" s="62">
        <f>IF(M26=$AO$20,0,1)</f>
        <v>0</v>
      </c>
      <c r="AH26" s="62"/>
      <c r="AI26" s="62">
        <f>IF(W26="",0,1)</f>
        <v>0</v>
      </c>
      <c r="AJ26" s="62">
        <f t="shared" si="2"/>
        <v>0</v>
      </c>
      <c r="AK26" s="62"/>
      <c r="AL26" s="62"/>
    </row>
    <row r="27" spans="1:46" s="51" customFormat="1" ht="23.25" customHeight="1" x14ac:dyDescent="0.15">
      <c r="A27" s="367">
        <v>4</v>
      </c>
      <c r="B27" s="205" t="s">
        <v>181</v>
      </c>
      <c r="C27" s="206"/>
      <c r="D27" s="240" t="s">
        <v>181</v>
      </c>
      <c r="E27" s="241"/>
      <c r="F27" s="241"/>
      <c r="G27" s="205"/>
      <c r="H27" s="211"/>
      <c r="I27" s="211"/>
      <c r="J27" s="211"/>
      <c r="K27" s="211"/>
      <c r="L27" s="211"/>
      <c r="M27" s="550"/>
      <c r="N27" s="551"/>
      <c r="O27" s="551"/>
      <c r="P27" s="551"/>
      <c r="Q27" s="551"/>
      <c r="R27" s="552"/>
      <c r="S27" s="211"/>
      <c r="T27" s="211"/>
      <c r="U27" s="211"/>
      <c r="V27" s="211"/>
      <c r="W27" s="506" t="s">
        <v>182</v>
      </c>
      <c r="X27" s="506"/>
      <c r="Y27" s="506"/>
      <c r="Z27" s="506"/>
      <c r="AA27" s="481" t="s">
        <v>80</v>
      </c>
      <c r="AB27" s="482"/>
      <c r="AC27" s="483"/>
      <c r="AD27" s="62"/>
      <c r="AE27" s="62">
        <f>IF(B27=$AO$17,0,1)</f>
        <v>0</v>
      </c>
      <c r="AF27" s="62">
        <f>IF(H27="",0,1)</f>
        <v>0</v>
      </c>
      <c r="AG27" s="62">
        <f>IF(M27="",0,1)</f>
        <v>0</v>
      </c>
      <c r="AH27" s="62">
        <f>IF(S27="",0,1)</f>
        <v>0</v>
      </c>
      <c r="AI27" s="62">
        <f>IF(W27=$AO$18,0,1)</f>
        <v>0</v>
      </c>
      <c r="AJ27" s="62">
        <f>IF(AA27=$AP$19,0,1)</f>
        <v>0</v>
      </c>
      <c r="AK27" s="62"/>
    </row>
    <row r="28" spans="1:46" s="51" customFormat="1" ht="23.25" customHeight="1" x14ac:dyDescent="0.15">
      <c r="A28" s="367"/>
      <c r="B28" s="259" t="s">
        <v>196</v>
      </c>
      <c r="C28" s="218"/>
      <c r="D28" s="218"/>
      <c r="E28" s="218"/>
      <c r="F28" s="218"/>
      <c r="G28" s="219"/>
      <c r="H28" s="211"/>
      <c r="I28" s="211"/>
      <c r="J28" s="211"/>
      <c r="K28" s="211"/>
      <c r="L28" s="211"/>
      <c r="M28" s="550"/>
      <c r="N28" s="551"/>
      <c r="O28" s="551"/>
      <c r="P28" s="551"/>
      <c r="Q28" s="551"/>
      <c r="R28" s="552"/>
      <c r="S28" s="211"/>
      <c r="T28" s="211"/>
      <c r="U28" s="211"/>
      <c r="V28" s="211"/>
      <c r="W28" s="503" t="s">
        <v>13</v>
      </c>
      <c r="X28" s="503"/>
      <c r="Y28" s="503"/>
      <c r="Z28" s="503"/>
      <c r="AA28" s="481" t="s">
        <v>80</v>
      </c>
      <c r="AB28" s="482"/>
      <c r="AC28" s="483"/>
      <c r="AD28" s="62"/>
      <c r="AE28" s="62"/>
      <c r="AF28" s="62"/>
      <c r="AG28" s="62">
        <f>IF(M28="",0,1)</f>
        <v>0</v>
      </c>
      <c r="AH28" s="62"/>
      <c r="AI28" s="62">
        <f>IF(W28=$AO$19,0,1)</f>
        <v>0</v>
      </c>
      <c r="AJ28" s="62">
        <f t="shared" ref="AJ28:AJ29" si="3">IF(AA28=$AP$19,0,1)</f>
        <v>0</v>
      </c>
      <c r="AK28" s="62"/>
    </row>
    <row r="29" spans="1:46" s="51" customFormat="1" ht="23.25" customHeight="1" x14ac:dyDescent="0.15">
      <c r="A29" s="367"/>
      <c r="B29" s="224">
        <f t="shared" ref="B29" si="4">VLOOKUP(B27,$AO$15:$AP$17,2,FALSE)</f>
        <v>0</v>
      </c>
      <c r="C29" s="224"/>
      <c r="D29" s="465">
        <f t="shared" ref="D29" si="5">VLOOKUP(D27,$AQ$15:$AR$18,2,FALSE)</f>
        <v>0</v>
      </c>
      <c r="E29" s="466"/>
      <c r="F29" s="466"/>
      <c r="G29" s="265"/>
      <c r="H29" s="211"/>
      <c r="I29" s="211"/>
      <c r="J29" s="211"/>
      <c r="K29" s="211"/>
      <c r="L29" s="211"/>
      <c r="M29" s="503" t="s">
        <v>237</v>
      </c>
      <c r="N29" s="319"/>
      <c r="O29" s="319"/>
      <c r="P29" s="319"/>
      <c r="Q29" s="319"/>
      <c r="R29" s="320"/>
      <c r="S29" s="211"/>
      <c r="T29" s="211"/>
      <c r="U29" s="211"/>
      <c r="V29" s="211"/>
      <c r="W29" s="321"/>
      <c r="X29" s="322"/>
      <c r="Y29" s="322"/>
      <c r="Z29" s="129" t="s">
        <v>12</v>
      </c>
      <c r="AA29" s="481" t="s">
        <v>80</v>
      </c>
      <c r="AB29" s="482"/>
      <c r="AC29" s="483"/>
      <c r="AD29" s="62"/>
      <c r="AE29" s="62"/>
      <c r="AF29" s="62"/>
      <c r="AG29" s="62">
        <f>IF(M29=$AO$20,0,1)</f>
        <v>0</v>
      </c>
      <c r="AH29" s="62"/>
      <c r="AI29" s="62">
        <f>IF(W29="",0,1)</f>
        <v>0</v>
      </c>
      <c r="AJ29" s="62">
        <f t="shared" si="3"/>
        <v>0</v>
      </c>
      <c r="AK29" s="62"/>
    </row>
    <row r="30" spans="1:46" s="51" customFormat="1" ht="23.25" customHeight="1" x14ac:dyDescent="0.15">
      <c r="A30" s="367">
        <v>5</v>
      </c>
      <c r="B30" s="205" t="s">
        <v>181</v>
      </c>
      <c r="C30" s="206"/>
      <c r="D30" s="240" t="s">
        <v>181</v>
      </c>
      <c r="E30" s="241"/>
      <c r="F30" s="241"/>
      <c r="G30" s="205"/>
      <c r="H30" s="242"/>
      <c r="I30" s="242"/>
      <c r="J30" s="242"/>
      <c r="K30" s="242"/>
      <c r="L30" s="242"/>
      <c r="M30" s="581"/>
      <c r="N30" s="582"/>
      <c r="O30" s="582"/>
      <c r="P30" s="582"/>
      <c r="Q30" s="582"/>
      <c r="R30" s="583"/>
      <c r="S30" s="242"/>
      <c r="T30" s="242"/>
      <c r="U30" s="242"/>
      <c r="V30" s="242"/>
      <c r="W30" s="246" t="s">
        <v>182</v>
      </c>
      <c r="X30" s="246"/>
      <c r="Y30" s="246"/>
      <c r="Z30" s="246"/>
      <c r="AA30" s="511" t="s">
        <v>80</v>
      </c>
      <c r="AB30" s="512"/>
      <c r="AC30" s="513"/>
      <c r="AD30" s="62"/>
      <c r="AE30" s="62">
        <f>IF(B30=$AO$17,0,1)</f>
        <v>0</v>
      </c>
      <c r="AF30" s="62">
        <f>IF(H30="",0,1)</f>
        <v>0</v>
      </c>
      <c r="AG30" s="62">
        <f>IF(M30="",0,1)</f>
        <v>0</v>
      </c>
      <c r="AH30" s="62">
        <f>IF(S30="",0,1)</f>
        <v>0</v>
      </c>
      <c r="AI30" s="62">
        <f>IF(W30=$AO$18,0,1)</f>
        <v>0</v>
      </c>
      <c r="AJ30" s="62">
        <f>IF(AA30=$AP$19,0,1)</f>
        <v>0</v>
      </c>
      <c r="AK30" s="62"/>
      <c r="AN30" s="35"/>
      <c r="AO30" s="35"/>
      <c r="AP30" s="35"/>
      <c r="AQ30" s="35"/>
      <c r="AR30" s="35"/>
      <c r="AS30" s="35"/>
      <c r="AT30" s="35"/>
    </row>
    <row r="31" spans="1:46" s="51" customFormat="1" ht="23.25" customHeight="1" x14ac:dyDescent="0.15">
      <c r="A31" s="367"/>
      <c r="B31" s="259" t="s">
        <v>196</v>
      </c>
      <c r="C31" s="218"/>
      <c r="D31" s="218"/>
      <c r="E31" s="218"/>
      <c r="F31" s="218"/>
      <c r="G31" s="219"/>
      <c r="H31" s="211"/>
      <c r="I31" s="211"/>
      <c r="J31" s="211"/>
      <c r="K31" s="211"/>
      <c r="L31" s="211"/>
      <c r="M31" s="550"/>
      <c r="N31" s="551"/>
      <c r="O31" s="551"/>
      <c r="P31" s="551"/>
      <c r="Q31" s="551"/>
      <c r="R31" s="552"/>
      <c r="S31" s="211"/>
      <c r="T31" s="211"/>
      <c r="U31" s="211"/>
      <c r="V31" s="211"/>
      <c r="W31" s="503" t="s">
        <v>13</v>
      </c>
      <c r="X31" s="503"/>
      <c r="Y31" s="503"/>
      <c r="Z31" s="503"/>
      <c r="AA31" s="481" t="s">
        <v>80</v>
      </c>
      <c r="AB31" s="482"/>
      <c r="AC31" s="483"/>
      <c r="AD31" s="62"/>
      <c r="AE31" s="62"/>
      <c r="AF31" s="62"/>
      <c r="AG31" s="62">
        <f>IF(M31="",0,1)</f>
        <v>0</v>
      </c>
      <c r="AH31" s="62"/>
      <c r="AI31" s="62">
        <f>IF(W31=$AO$19,0,1)</f>
        <v>0</v>
      </c>
      <c r="AJ31" s="62">
        <f t="shared" ref="AJ31:AJ32" si="6">IF(AA31=$AP$19,0,1)</f>
        <v>0</v>
      </c>
      <c r="AK31" s="62"/>
      <c r="AN31" s="35"/>
      <c r="AO31" s="35"/>
      <c r="AP31" s="35"/>
      <c r="AQ31" s="35"/>
      <c r="AR31" s="35"/>
      <c r="AS31" s="35"/>
      <c r="AT31" s="35"/>
    </row>
    <row r="32" spans="1:46" s="51" customFormat="1" ht="23.25" customHeight="1" thickBot="1" x14ac:dyDescent="0.2">
      <c r="A32" s="507"/>
      <c r="B32" s="332">
        <f t="shared" ref="B32" si="7">VLOOKUP(B30,$AO$15:$AP$17,2,FALSE)</f>
        <v>0</v>
      </c>
      <c r="C32" s="333"/>
      <c r="D32" s="526">
        <f t="shared" ref="D32" si="8">VLOOKUP(D30,$AQ$15:$AR$18,2,FALSE)</f>
        <v>0</v>
      </c>
      <c r="E32" s="527"/>
      <c r="F32" s="527"/>
      <c r="G32" s="528"/>
      <c r="H32" s="369"/>
      <c r="I32" s="369"/>
      <c r="J32" s="369"/>
      <c r="K32" s="369"/>
      <c r="L32" s="369"/>
      <c r="M32" s="578" t="s">
        <v>237</v>
      </c>
      <c r="N32" s="579"/>
      <c r="O32" s="579"/>
      <c r="P32" s="579"/>
      <c r="Q32" s="579"/>
      <c r="R32" s="580"/>
      <c r="S32" s="369"/>
      <c r="T32" s="369"/>
      <c r="U32" s="369"/>
      <c r="V32" s="369"/>
      <c r="W32" s="532"/>
      <c r="X32" s="533"/>
      <c r="Y32" s="533"/>
      <c r="Z32" s="128" t="s">
        <v>12</v>
      </c>
      <c r="AA32" s="487" t="s">
        <v>80</v>
      </c>
      <c r="AB32" s="485"/>
      <c r="AC32" s="488"/>
      <c r="AD32" s="62"/>
      <c r="AE32" s="62"/>
      <c r="AF32" s="62"/>
      <c r="AG32" s="62">
        <f>IF(M32=$AO$20,0,1)</f>
        <v>0</v>
      </c>
      <c r="AH32" s="62"/>
      <c r="AI32" s="62">
        <f>IF(W32="",0,1)</f>
        <v>0</v>
      </c>
      <c r="AJ32" s="62">
        <f t="shared" si="6"/>
        <v>0</v>
      </c>
      <c r="AK32" s="62"/>
      <c r="AN32" s="35"/>
      <c r="AO32" s="35"/>
      <c r="AP32" s="35"/>
      <c r="AQ32" s="35"/>
      <c r="AR32" s="35"/>
      <c r="AS32" s="35"/>
      <c r="AT32" s="35"/>
    </row>
    <row r="33" spans="1:47" s="51" customFormat="1" ht="18" customHeight="1" x14ac:dyDescent="0.15">
      <c r="A33" s="418" t="s">
        <v>84</v>
      </c>
      <c r="B33" s="534" t="s">
        <v>202</v>
      </c>
      <c r="C33" s="524"/>
      <c r="D33" s="524"/>
      <c r="E33" s="535"/>
      <c r="F33" s="534" t="s">
        <v>203</v>
      </c>
      <c r="G33" s="524"/>
      <c r="H33" s="524"/>
      <c r="I33" s="535"/>
      <c r="J33" s="534" t="s">
        <v>204</v>
      </c>
      <c r="K33" s="524"/>
      <c r="L33" s="524"/>
      <c r="M33" s="535"/>
      <c r="N33" s="534" t="s">
        <v>205</v>
      </c>
      <c r="O33" s="524"/>
      <c r="P33" s="524"/>
      <c r="Q33" s="535"/>
      <c r="R33" s="534" t="s">
        <v>206</v>
      </c>
      <c r="S33" s="524"/>
      <c r="T33" s="524"/>
      <c r="U33" s="536"/>
      <c r="V33" s="523" t="s">
        <v>231</v>
      </c>
      <c r="W33" s="524"/>
      <c r="X33" s="524"/>
      <c r="Y33" s="524"/>
      <c r="Z33" s="524"/>
      <c r="AA33" s="524"/>
      <c r="AB33" s="524"/>
      <c r="AC33" s="525"/>
      <c r="AD33" s="62"/>
      <c r="AE33" s="62"/>
      <c r="AF33" s="62"/>
      <c r="AG33" s="62"/>
      <c r="AH33" s="62"/>
      <c r="AI33" s="62"/>
      <c r="AJ33" s="62"/>
      <c r="AK33" s="62"/>
      <c r="AN33" s="35"/>
      <c r="AO33" s="35"/>
      <c r="AP33" s="35"/>
      <c r="AQ33" s="35"/>
      <c r="AR33" s="35"/>
      <c r="AS33" s="35"/>
      <c r="AT33" s="35"/>
    </row>
    <row r="34" spans="1:47" s="51" customFormat="1" ht="18" customHeight="1" x14ac:dyDescent="0.15">
      <c r="A34" s="419"/>
      <c r="B34" s="424" t="s">
        <v>201</v>
      </c>
      <c r="C34" s="434"/>
      <c r="D34" s="424">
        <v>2</v>
      </c>
      <c r="E34" s="434"/>
      <c r="F34" s="424" t="s">
        <v>201</v>
      </c>
      <c r="G34" s="434"/>
      <c r="H34" s="424">
        <v>2</v>
      </c>
      <c r="I34" s="434"/>
      <c r="J34" s="424" t="s">
        <v>201</v>
      </c>
      <c r="K34" s="434"/>
      <c r="L34" s="424">
        <v>2</v>
      </c>
      <c r="M34" s="434"/>
      <c r="N34" s="424" t="s">
        <v>201</v>
      </c>
      <c r="O34" s="434"/>
      <c r="P34" s="424">
        <v>2</v>
      </c>
      <c r="Q34" s="434"/>
      <c r="R34" s="424" t="s">
        <v>201</v>
      </c>
      <c r="S34" s="434"/>
      <c r="T34" s="424">
        <v>2</v>
      </c>
      <c r="U34" s="434"/>
      <c r="V34" s="514">
        <f>SUM(B35:U36)</f>
        <v>0</v>
      </c>
      <c r="W34" s="515"/>
      <c r="X34" s="515"/>
      <c r="Y34" s="515"/>
      <c r="Z34" s="515"/>
      <c r="AA34" s="515"/>
      <c r="AB34" s="515"/>
      <c r="AC34" s="516"/>
      <c r="AD34" s="62"/>
      <c r="AE34" s="62"/>
      <c r="AF34" s="62"/>
      <c r="AG34" s="62"/>
      <c r="AH34" s="62"/>
      <c r="AI34" s="62"/>
      <c r="AJ34" s="62"/>
      <c r="AK34" s="62"/>
      <c r="AN34" s="35"/>
      <c r="AO34" s="35"/>
      <c r="AP34" s="35"/>
      <c r="AQ34" s="35"/>
      <c r="AR34" s="35"/>
      <c r="AS34" s="35"/>
      <c r="AT34" s="35"/>
    </row>
    <row r="35" spans="1:47" s="51" customFormat="1" ht="18" customHeight="1" x14ac:dyDescent="0.15">
      <c r="A35" s="419"/>
      <c r="B35" s="426">
        <f>+B20*D20*$AT$15</f>
        <v>0</v>
      </c>
      <c r="C35" s="427"/>
      <c r="D35" s="427"/>
      <c r="E35" s="428"/>
      <c r="F35" s="426">
        <f>+B23*D23*$AT$15</f>
        <v>0</v>
      </c>
      <c r="G35" s="427"/>
      <c r="H35" s="427"/>
      <c r="I35" s="428"/>
      <c r="J35" s="426">
        <f>+B26*D26*$AT$15</f>
        <v>0</v>
      </c>
      <c r="K35" s="427"/>
      <c r="L35" s="427"/>
      <c r="M35" s="428"/>
      <c r="N35" s="426">
        <f>+B29*D29*$AT$15</f>
        <v>0</v>
      </c>
      <c r="O35" s="427"/>
      <c r="P35" s="427"/>
      <c r="Q35" s="428"/>
      <c r="R35" s="426">
        <f>+B32*D32*$AT$15</f>
        <v>0</v>
      </c>
      <c r="S35" s="427"/>
      <c r="T35" s="427"/>
      <c r="U35" s="432"/>
      <c r="V35" s="517"/>
      <c r="W35" s="518"/>
      <c r="X35" s="518"/>
      <c r="Y35" s="518"/>
      <c r="Z35" s="518"/>
      <c r="AA35" s="518"/>
      <c r="AB35" s="518"/>
      <c r="AC35" s="519"/>
      <c r="AD35" s="62"/>
      <c r="AE35" s="62"/>
      <c r="AF35" s="62"/>
      <c r="AG35" s="62"/>
      <c r="AH35" s="62"/>
      <c r="AI35" s="62"/>
      <c r="AJ35" s="62"/>
      <c r="AK35" s="62"/>
      <c r="AN35" s="35"/>
      <c r="AO35" s="35"/>
      <c r="AP35" s="35"/>
      <c r="AQ35" s="35"/>
      <c r="AR35" s="35"/>
      <c r="AS35" s="35"/>
      <c r="AT35" s="35"/>
    </row>
    <row r="36" spans="1:47" s="51" customFormat="1" ht="18" customHeight="1" thickBot="1" x14ac:dyDescent="0.2">
      <c r="A36" s="420"/>
      <c r="B36" s="429"/>
      <c r="C36" s="430"/>
      <c r="D36" s="430"/>
      <c r="E36" s="431"/>
      <c r="F36" s="429"/>
      <c r="G36" s="430"/>
      <c r="H36" s="430"/>
      <c r="I36" s="431"/>
      <c r="J36" s="429"/>
      <c r="K36" s="430"/>
      <c r="L36" s="430"/>
      <c r="M36" s="431"/>
      <c r="N36" s="429"/>
      <c r="O36" s="430"/>
      <c r="P36" s="430"/>
      <c r="Q36" s="431"/>
      <c r="R36" s="429"/>
      <c r="S36" s="430"/>
      <c r="T36" s="430"/>
      <c r="U36" s="433"/>
      <c r="V36" s="520"/>
      <c r="W36" s="521"/>
      <c r="X36" s="521"/>
      <c r="Y36" s="521"/>
      <c r="Z36" s="521"/>
      <c r="AA36" s="521"/>
      <c r="AB36" s="521"/>
      <c r="AC36" s="522"/>
      <c r="AD36" s="62"/>
      <c r="AE36" s="62"/>
      <c r="AF36" s="62"/>
      <c r="AG36" s="62"/>
      <c r="AH36" s="62"/>
      <c r="AI36" s="62"/>
      <c r="AJ36" s="62"/>
      <c r="AK36" s="62"/>
      <c r="AN36" s="35"/>
      <c r="AO36" s="35"/>
      <c r="AP36" s="35"/>
      <c r="AQ36" s="35"/>
      <c r="AR36" s="35"/>
      <c r="AS36" s="35"/>
      <c r="AT36" s="35"/>
    </row>
    <row r="37" spans="1:47" s="51" customFormat="1" ht="19.350000000000001" customHeight="1" x14ac:dyDescent="0.15">
      <c r="A37" s="411" t="s">
        <v>55</v>
      </c>
      <c r="B37" s="413" t="s">
        <v>254</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4"/>
      <c r="AD37" s="62"/>
      <c r="AE37" s="62"/>
      <c r="AF37" s="62"/>
      <c r="AG37" s="62"/>
      <c r="AH37" s="62"/>
      <c r="AI37" s="62"/>
      <c r="AJ37" s="62"/>
      <c r="AK37" s="62"/>
      <c r="AL37" s="62"/>
      <c r="AO37" s="35"/>
      <c r="AP37" s="35"/>
      <c r="AQ37" s="35"/>
      <c r="AR37" s="35"/>
      <c r="AS37" s="35"/>
      <c r="AT37" s="35"/>
      <c r="AU37" s="35"/>
    </row>
    <row r="38" spans="1:47" s="51" customFormat="1" ht="29.25" customHeight="1" x14ac:dyDescent="0.15">
      <c r="A38" s="411"/>
      <c r="B38" s="547" t="s">
        <v>265</v>
      </c>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9"/>
      <c r="AD38" s="62"/>
      <c r="AE38" s="62"/>
      <c r="AF38" s="62"/>
      <c r="AG38" s="62"/>
      <c r="AH38" s="62"/>
      <c r="AI38" s="62"/>
      <c r="AJ38" s="62"/>
      <c r="AK38" s="62"/>
      <c r="AL38" s="62"/>
      <c r="AO38" s="35"/>
      <c r="AP38" s="35"/>
      <c r="AQ38" s="35"/>
      <c r="AR38" s="35"/>
      <c r="AS38" s="35"/>
      <c r="AT38" s="35"/>
      <c r="AU38" s="35"/>
    </row>
    <row r="39" spans="1:47" s="51" customFormat="1" ht="19.350000000000001" customHeight="1" x14ac:dyDescent="0.15">
      <c r="A39" s="411"/>
      <c r="B39" s="236" t="s">
        <v>250</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238"/>
      <c r="AD39" s="62"/>
      <c r="AE39" s="62"/>
      <c r="AF39" s="62"/>
      <c r="AG39" s="62"/>
      <c r="AH39" s="62"/>
      <c r="AI39" s="62"/>
      <c r="AJ39" s="62"/>
      <c r="AK39" s="62"/>
      <c r="AL39" s="62"/>
      <c r="AO39" s="35"/>
      <c r="AP39" s="35"/>
      <c r="AQ39" s="35"/>
      <c r="AR39" s="35"/>
      <c r="AS39" s="35"/>
      <c r="AT39" s="35"/>
      <c r="AU39" s="35"/>
    </row>
    <row r="40" spans="1:47" s="51" customFormat="1" ht="19.350000000000001" customHeight="1" x14ac:dyDescent="0.15">
      <c r="A40" s="411"/>
      <c r="B40" s="236" t="s">
        <v>251</v>
      </c>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238"/>
      <c r="AD40" s="62"/>
      <c r="AE40" s="62"/>
      <c r="AF40" s="62"/>
      <c r="AG40" s="62"/>
      <c r="AH40" s="62"/>
      <c r="AI40" s="62"/>
      <c r="AJ40" s="62"/>
      <c r="AK40" s="62"/>
      <c r="AL40" s="62"/>
      <c r="AO40" s="35"/>
      <c r="AP40" s="35"/>
      <c r="AQ40" s="35"/>
      <c r="AR40" s="35"/>
      <c r="AS40" s="35"/>
      <c r="AT40" s="35"/>
      <c r="AU40" s="35"/>
    </row>
    <row r="41" spans="1:47" s="51" customFormat="1" ht="60" customHeight="1" x14ac:dyDescent="0.15">
      <c r="A41" s="411"/>
      <c r="B41" s="353" t="s">
        <v>281</v>
      </c>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5"/>
      <c r="AD41" s="62"/>
      <c r="AE41" s="62"/>
      <c r="AF41" s="62"/>
      <c r="AG41" s="62"/>
      <c r="AH41" s="62"/>
      <c r="AI41" s="62"/>
      <c r="AJ41" s="62"/>
      <c r="AK41" s="62"/>
      <c r="AL41" s="62"/>
      <c r="AO41" s="35"/>
      <c r="AP41" s="35"/>
      <c r="AQ41" s="35"/>
      <c r="AR41" s="35"/>
      <c r="AS41" s="35"/>
      <c r="AT41" s="35"/>
      <c r="AU41" s="35"/>
    </row>
    <row r="42" spans="1:47" ht="19.350000000000001" customHeight="1" x14ac:dyDescent="0.15">
      <c r="A42" s="411"/>
      <c r="B42" s="236" t="s">
        <v>252</v>
      </c>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238"/>
    </row>
    <row r="43" spans="1:47" ht="43.5" customHeight="1" x14ac:dyDescent="0.15">
      <c r="A43" s="411"/>
      <c r="B43" s="236" t="s">
        <v>258</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8"/>
    </row>
    <row r="44" spans="1:47" ht="19.350000000000001" customHeight="1" thickBot="1" x14ac:dyDescent="0.2">
      <c r="A44" s="412"/>
      <c r="B44" s="416"/>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7"/>
    </row>
  </sheetData>
  <sheetProtection algorithmName="SHA-512" hashValue="tQsQFcuP2mdYm8l4GL4xmZm4u/maNysEZHF+HXf910gHgJcpei8QnBbjRtTu/VFax9ypBuxlEcOjpekGYNmNcw==" saltValue="ITuRVXT7QSt+PkoxsM3dIA==" spinCount="100000" sheet="1" selectLockedCells="1"/>
  <mergeCells count="177">
    <mergeCell ref="B43:AC43"/>
    <mergeCell ref="B44:AC44"/>
    <mergeCell ref="A33:A36"/>
    <mergeCell ref="B33:E33"/>
    <mergeCell ref="F33:I33"/>
    <mergeCell ref="J33:M33"/>
    <mergeCell ref="N33:Q33"/>
    <mergeCell ref="R33:U33"/>
    <mergeCell ref="A30:A32"/>
    <mergeCell ref="B30:C30"/>
    <mergeCell ref="D30:G30"/>
    <mergeCell ref="H30:L32"/>
    <mergeCell ref="M30:R30"/>
    <mergeCell ref="S30:V32"/>
    <mergeCell ref="W30:Z30"/>
    <mergeCell ref="V33:AC33"/>
    <mergeCell ref="V34:AC36"/>
    <mergeCell ref="B34:C34"/>
    <mergeCell ref="D34:E34"/>
    <mergeCell ref="F34:G34"/>
    <mergeCell ref="H34:I34"/>
    <mergeCell ref="J34:K34"/>
    <mergeCell ref="L34:M34"/>
    <mergeCell ref="N34:O34"/>
    <mergeCell ref="P34:Q34"/>
    <mergeCell ref="R34:S34"/>
    <mergeCell ref="T34:U34"/>
    <mergeCell ref="B35:E36"/>
    <mergeCell ref="F35:I36"/>
    <mergeCell ref="J35:M36"/>
    <mergeCell ref="N35:Q36"/>
    <mergeCell ref="R35:U36"/>
    <mergeCell ref="AA30:AC30"/>
    <mergeCell ref="B31:G31"/>
    <mergeCell ref="M31:R31"/>
    <mergeCell ref="W31:Z31"/>
    <mergeCell ref="AA31:AC31"/>
    <mergeCell ref="B32:C32"/>
    <mergeCell ref="D32:G32"/>
    <mergeCell ref="M32:R32"/>
    <mergeCell ref="W32:Y32"/>
    <mergeCell ref="AA32:AC32"/>
    <mergeCell ref="W26:Y26"/>
    <mergeCell ref="AA26:AC26"/>
    <mergeCell ref="A27:A29"/>
    <mergeCell ref="B27:C27"/>
    <mergeCell ref="D27:G27"/>
    <mergeCell ref="H27:L29"/>
    <mergeCell ref="M27:R27"/>
    <mergeCell ref="S27:V29"/>
    <mergeCell ref="W27:Z27"/>
    <mergeCell ref="AA27:AC27"/>
    <mergeCell ref="B28:G28"/>
    <mergeCell ref="W28:Z28"/>
    <mergeCell ref="AA28:AC28"/>
    <mergeCell ref="B29:C29"/>
    <mergeCell ref="D29:G29"/>
    <mergeCell ref="M29:R29"/>
    <mergeCell ref="W29:Y29"/>
    <mergeCell ref="AA29:AC29"/>
    <mergeCell ref="M28:R28"/>
    <mergeCell ref="D26:G26"/>
    <mergeCell ref="M26:R26"/>
    <mergeCell ref="AA21:AC21"/>
    <mergeCell ref="B22:G22"/>
    <mergeCell ref="M22:R22"/>
    <mergeCell ref="W22:Z22"/>
    <mergeCell ref="AA22:AC22"/>
    <mergeCell ref="B23:C23"/>
    <mergeCell ref="D23:G23"/>
    <mergeCell ref="M23:R23"/>
    <mergeCell ref="W23:Y23"/>
    <mergeCell ref="AA23:AC23"/>
    <mergeCell ref="B21:C21"/>
    <mergeCell ref="D21:G21"/>
    <mergeCell ref="H21:L23"/>
    <mergeCell ref="M21:R21"/>
    <mergeCell ref="S21:V23"/>
    <mergeCell ref="W21:Z21"/>
    <mergeCell ref="W13:Z13"/>
    <mergeCell ref="AA13:AC13"/>
    <mergeCell ref="M14:R14"/>
    <mergeCell ref="W14:Z14"/>
    <mergeCell ref="AA14:AC14"/>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H18:L20"/>
    <mergeCell ref="M18:R18"/>
    <mergeCell ref="S18:V20"/>
    <mergeCell ref="W18:Z18"/>
    <mergeCell ref="AA18:AC18"/>
    <mergeCell ref="B19:G19"/>
    <mergeCell ref="M19:R19"/>
    <mergeCell ref="W19:Z19"/>
    <mergeCell ref="AA19:AC19"/>
    <mergeCell ref="B20:C20"/>
    <mergeCell ref="D20:G20"/>
    <mergeCell ref="M20:R20"/>
    <mergeCell ref="W20:Y20"/>
    <mergeCell ref="AA20:AC20"/>
    <mergeCell ref="A37:A44"/>
    <mergeCell ref="B37:AC37"/>
    <mergeCell ref="B38:AC38"/>
    <mergeCell ref="B40:AC40"/>
    <mergeCell ref="B42:AC42"/>
    <mergeCell ref="A24:A26"/>
    <mergeCell ref="A21:A23"/>
    <mergeCell ref="A18:A20"/>
    <mergeCell ref="B39:AC39"/>
    <mergeCell ref="B41:AC41"/>
    <mergeCell ref="B24:C24"/>
    <mergeCell ref="D24:G24"/>
    <mergeCell ref="H24:L26"/>
    <mergeCell ref="M24:R24"/>
    <mergeCell ref="S24:V26"/>
    <mergeCell ref="W24:Z24"/>
    <mergeCell ref="AA24:AC24"/>
    <mergeCell ref="B25:G25"/>
    <mergeCell ref="M25:R25"/>
    <mergeCell ref="W25:Z25"/>
    <mergeCell ref="AA25:AC25"/>
    <mergeCell ref="B26:C26"/>
    <mergeCell ref="B18:C18"/>
    <mergeCell ref="D18:G18"/>
    <mergeCell ref="A15:A17"/>
    <mergeCell ref="A11:A14"/>
    <mergeCell ref="Y5:AC5"/>
    <mergeCell ref="A6:I6"/>
    <mergeCell ref="AA6:AC9"/>
    <mergeCell ref="A7:I7"/>
    <mergeCell ref="A8:I8"/>
    <mergeCell ref="Y8:Z8"/>
    <mergeCell ref="A9:I9"/>
    <mergeCell ref="Y9:Z9"/>
    <mergeCell ref="Y6:Z7"/>
    <mergeCell ref="U6:X6"/>
    <mergeCell ref="U7:X7"/>
    <mergeCell ref="U8:X8"/>
    <mergeCell ref="U9:X9"/>
    <mergeCell ref="B11:G11"/>
    <mergeCell ref="H11:L14"/>
    <mergeCell ref="M11:R11"/>
    <mergeCell ref="S11:Z11"/>
    <mergeCell ref="AA11:AC11"/>
    <mergeCell ref="B12:G14"/>
    <mergeCell ref="M12:R13"/>
    <mergeCell ref="S12:V14"/>
    <mergeCell ref="W12:Z12"/>
    <mergeCell ref="AA12:AC12"/>
    <mergeCell ref="A4:B4"/>
    <mergeCell ref="W1:Y1"/>
    <mergeCell ref="Z1:AC1"/>
    <mergeCell ref="A3:B3"/>
    <mergeCell ref="O3:R3"/>
    <mergeCell ref="O4:P4"/>
    <mergeCell ref="Q4:AC4"/>
    <mergeCell ref="C4:N4"/>
    <mergeCell ref="C3:N3"/>
    <mergeCell ref="S3:AC3"/>
    <mergeCell ref="M6:Q6"/>
    <mergeCell ref="M7:Q7"/>
    <mergeCell ref="M8:Q8"/>
    <mergeCell ref="M9:Q9"/>
  </mergeCells>
  <phoneticPr fontId="3"/>
  <conditionalFormatting sqref="A8:I9">
    <cfRule type="expression" dxfId="700" priority="1">
      <formula>AE8=0</formula>
    </cfRule>
  </conditionalFormatting>
  <conditionalFormatting sqref="B18:G18">
    <cfRule type="expression" dxfId="699" priority="131">
      <formula>B18=$AO$17</formula>
    </cfRule>
  </conditionalFormatting>
  <conditionalFormatting sqref="B21:G21">
    <cfRule type="expression" dxfId="698" priority="129">
      <formula>B21=$AO$17</formula>
    </cfRule>
  </conditionalFormatting>
  <conditionalFormatting sqref="B24:G24">
    <cfRule type="expression" dxfId="697" priority="127">
      <formula>B24=$AO$17</formula>
    </cfRule>
  </conditionalFormatting>
  <conditionalFormatting sqref="B27:G27">
    <cfRule type="expression" dxfId="696" priority="125">
      <formula>B27=$AO$17</formula>
    </cfRule>
  </conditionalFormatting>
  <conditionalFormatting sqref="B30:G30">
    <cfRule type="expression" dxfId="695" priority="123">
      <formula>B30=$AO$17</formula>
    </cfRule>
  </conditionalFormatting>
  <conditionalFormatting sqref="C3:N4">
    <cfRule type="expression" dxfId="694" priority="148">
      <formula>C3=""</formula>
    </cfRule>
  </conditionalFormatting>
  <conditionalFormatting sqref="H18:K32 L30:L31">
    <cfRule type="expression" dxfId="693" priority="26">
      <formula>AE18=1</formula>
    </cfRule>
  </conditionalFormatting>
  <conditionalFormatting sqref="H18:L32">
    <cfRule type="expression" dxfId="692" priority="14">
      <formula>AF18=1</formula>
    </cfRule>
  </conditionalFormatting>
  <conditionalFormatting sqref="L18:L19">
    <cfRule type="expression" dxfId="691" priority="122">
      <formula>AI18=1</formula>
    </cfRule>
  </conditionalFormatting>
  <conditionalFormatting sqref="L21:L22">
    <cfRule type="expression" dxfId="690" priority="98">
      <formula>AI21=1</formula>
    </cfRule>
  </conditionalFormatting>
  <conditionalFormatting sqref="L24:L25">
    <cfRule type="expression" dxfId="689" priority="74">
      <formula>AI24=1</formula>
    </cfRule>
  </conditionalFormatting>
  <conditionalFormatting sqref="L27:L28">
    <cfRule type="expression" dxfId="688" priority="50">
      <formula>AI27=1</formula>
    </cfRule>
  </conditionalFormatting>
  <conditionalFormatting sqref="M6:Q7">
    <cfRule type="expression" dxfId="687" priority="144">
      <formula>M6=""</formula>
    </cfRule>
  </conditionalFormatting>
  <conditionalFormatting sqref="M8:Q9">
    <cfRule type="expression" dxfId="686" priority="140">
      <formula>AF8=1</formula>
    </cfRule>
    <cfRule type="expression" dxfId="685" priority="142">
      <formula>AE8=1</formula>
    </cfRule>
  </conditionalFormatting>
  <conditionalFormatting sqref="M18:R18">
    <cfRule type="expression" dxfId="684" priority="121">
      <formula>+AE18=1</formula>
    </cfRule>
  </conditionalFormatting>
  <conditionalFormatting sqref="M18:R32">
    <cfRule type="expression" dxfId="683" priority="11">
      <formula>AG18=1</formula>
    </cfRule>
  </conditionalFormatting>
  <conditionalFormatting sqref="M19:R19">
    <cfRule type="expression" dxfId="682" priority="120">
      <formula>+AE18=1</formula>
    </cfRule>
  </conditionalFormatting>
  <conditionalFormatting sqref="M20:R20">
    <cfRule type="expression" dxfId="681" priority="119">
      <formula>+AE18=1</formula>
    </cfRule>
  </conditionalFormatting>
  <conditionalFormatting sqref="M21:R21">
    <cfRule type="expression" dxfId="680" priority="97">
      <formula>+AE21=1</formula>
    </cfRule>
  </conditionalFormatting>
  <conditionalFormatting sqref="M22:R22">
    <cfRule type="expression" dxfId="679" priority="96">
      <formula>+AE21=1</formula>
    </cfRule>
  </conditionalFormatting>
  <conditionalFormatting sqref="M23:R23">
    <cfRule type="expression" dxfId="678" priority="95">
      <formula>+AE21=1</formula>
    </cfRule>
  </conditionalFormatting>
  <conditionalFormatting sqref="M24:R24">
    <cfRule type="expression" dxfId="677" priority="73">
      <formula>+AE24=1</formula>
    </cfRule>
  </conditionalFormatting>
  <conditionalFormatting sqref="M25:R25">
    <cfRule type="expression" dxfId="676" priority="72">
      <formula>+AE24=1</formula>
    </cfRule>
  </conditionalFormatting>
  <conditionalFormatting sqref="M26:R26">
    <cfRule type="expression" dxfId="675" priority="71">
      <formula>+AE24=1</formula>
    </cfRule>
  </conditionalFormatting>
  <conditionalFormatting sqref="M27:R27">
    <cfRule type="expression" dxfId="674" priority="49">
      <formula>+AE27=1</formula>
    </cfRule>
  </conditionalFormatting>
  <conditionalFormatting sqref="M28:R28">
    <cfRule type="expression" dxfId="673" priority="48">
      <formula>+AE27=1</formula>
    </cfRule>
  </conditionalFormatting>
  <conditionalFormatting sqref="M29:R29">
    <cfRule type="expression" dxfId="672" priority="47">
      <formula>+AE27=1</formula>
    </cfRule>
  </conditionalFormatting>
  <conditionalFormatting sqref="M30:R30">
    <cfRule type="expression" dxfId="671" priority="25">
      <formula>+AE30=1</formula>
    </cfRule>
  </conditionalFormatting>
  <conditionalFormatting sqref="M31:R31">
    <cfRule type="expression" dxfId="670" priority="24">
      <formula>+AE30=1</formula>
    </cfRule>
  </conditionalFormatting>
  <conditionalFormatting sqref="M32:R32">
    <cfRule type="expression" dxfId="669" priority="23">
      <formula>+AE30=1</formula>
    </cfRule>
  </conditionalFormatting>
  <conditionalFormatting sqref="Q4:AC4">
    <cfRule type="expression" dxfId="668" priority="146">
      <formula>Q4=""</formula>
    </cfRule>
  </conditionalFormatting>
  <conditionalFormatting sqref="S18:V32">
    <cfRule type="expression" dxfId="667" priority="10">
      <formula>AH18=1</formula>
    </cfRule>
    <cfRule type="expression" dxfId="666" priority="22">
      <formula>+AE18=1</formula>
    </cfRule>
  </conditionalFormatting>
  <conditionalFormatting sqref="S3:AC3">
    <cfRule type="expression" dxfId="665" priority="147">
      <formula>S3=AE3</formula>
    </cfRule>
  </conditionalFormatting>
  <conditionalFormatting sqref="U6:X9">
    <cfRule type="expression" dxfId="664" priority="136">
      <formula>U6=$AG$6</formula>
    </cfRule>
  </conditionalFormatting>
  <conditionalFormatting sqref="U8:X9">
    <cfRule type="expression" dxfId="663" priority="134">
      <formula>AE8=0</formula>
    </cfRule>
  </conditionalFormatting>
  <conditionalFormatting sqref="W20:Y20">
    <cfRule type="expression" dxfId="662" priority="103">
      <formula>AI20=1</formula>
    </cfRule>
    <cfRule type="expression" dxfId="661" priority="115">
      <formula>+AE18=1</formula>
    </cfRule>
  </conditionalFormatting>
  <conditionalFormatting sqref="W23:Y23">
    <cfRule type="expression" dxfId="660" priority="79">
      <formula>AI23=1</formula>
    </cfRule>
    <cfRule type="expression" dxfId="659" priority="91">
      <formula>+AE21=1</formula>
    </cfRule>
  </conditionalFormatting>
  <conditionalFormatting sqref="W26:Y26">
    <cfRule type="expression" dxfId="658" priority="55">
      <formula>AI26=1</formula>
    </cfRule>
    <cfRule type="expression" dxfId="657" priority="67">
      <formula>+AE24=1</formula>
    </cfRule>
  </conditionalFormatting>
  <conditionalFormatting sqref="W29:Y29">
    <cfRule type="expression" dxfId="656" priority="31">
      <formula>AI29=1</formula>
    </cfRule>
    <cfRule type="expression" dxfId="655" priority="43">
      <formula>+AE27=1</formula>
    </cfRule>
  </conditionalFormatting>
  <conditionalFormatting sqref="W32:Y32">
    <cfRule type="expression" dxfId="654" priority="7">
      <formula>AI32=1</formula>
    </cfRule>
    <cfRule type="expression" dxfId="653" priority="19">
      <formula>+AE30=1</formula>
    </cfRule>
  </conditionalFormatting>
  <conditionalFormatting sqref="W18:Z18">
    <cfRule type="expression" dxfId="652" priority="117">
      <formula>+AE18=1</formula>
    </cfRule>
  </conditionalFormatting>
  <conditionalFormatting sqref="W18:Z19">
    <cfRule type="expression" dxfId="651" priority="104">
      <formula>AI18=1</formula>
    </cfRule>
  </conditionalFormatting>
  <conditionalFormatting sqref="W19:Z19">
    <cfRule type="expression" dxfId="650" priority="116">
      <formula>+AE18=1</formula>
    </cfRule>
  </conditionalFormatting>
  <conditionalFormatting sqref="W21:Z21">
    <cfRule type="expression" dxfId="649" priority="93">
      <formula>+AE21=1</formula>
    </cfRule>
  </conditionalFormatting>
  <conditionalFormatting sqref="W21:Z22">
    <cfRule type="expression" dxfId="648" priority="80">
      <formula>AI21=1</formula>
    </cfRule>
  </conditionalFormatting>
  <conditionalFormatting sqref="W22:Z22">
    <cfRule type="expression" dxfId="647" priority="92">
      <formula>+AE21=1</formula>
    </cfRule>
  </conditionalFormatting>
  <conditionalFormatting sqref="W24:Z24">
    <cfRule type="expression" dxfId="646" priority="69">
      <formula>+AE24=1</formula>
    </cfRule>
  </conditionalFormatting>
  <conditionalFormatting sqref="W24:Z25">
    <cfRule type="expression" dxfId="645" priority="56">
      <formula>AI24=1</formula>
    </cfRule>
  </conditionalFormatting>
  <conditionalFormatting sqref="W25:Z25">
    <cfRule type="expression" dxfId="644" priority="68">
      <formula>+AE24=1</formula>
    </cfRule>
  </conditionalFormatting>
  <conditionalFormatting sqref="W27:Z27">
    <cfRule type="expression" dxfId="643" priority="45">
      <formula>+AE27=1</formula>
    </cfRule>
  </conditionalFormatting>
  <conditionalFormatting sqref="W27:Z28">
    <cfRule type="expression" dxfId="642" priority="32">
      <formula>AI27=1</formula>
    </cfRule>
  </conditionalFormatting>
  <conditionalFormatting sqref="W28:Z28">
    <cfRule type="expression" dxfId="641" priority="44">
      <formula>+AE27=1</formula>
    </cfRule>
  </conditionalFormatting>
  <conditionalFormatting sqref="W30:Z30">
    <cfRule type="expression" dxfId="640" priority="21">
      <formula>+AE30=1</formula>
    </cfRule>
  </conditionalFormatting>
  <conditionalFormatting sqref="W30:Z31">
    <cfRule type="expression" dxfId="639" priority="8">
      <formula>AI30=1</formula>
    </cfRule>
  </conditionalFormatting>
  <conditionalFormatting sqref="W31:Z31">
    <cfRule type="expression" dxfId="638" priority="20">
      <formula>+AE30=1</formula>
    </cfRule>
  </conditionalFormatting>
  <conditionalFormatting sqref="Z20">
    <cfRule type="expression" dxfId="637" priority="102">
      <formula>AI20=1</formula>
    </cfRule>
    <cfRule type="expression" dxfId="636" priority="114">
      <formula>+AE18=1</formula>
    </cfRule>
  </conditionalFormatting>
  <conditionalFormatting sqref="Z23">
    <cfRule type="expression" dxfId="635" priority="78">
      <formula>AI23=1</formula>
    </cfRule>
    <cfRule type="expression" dxfId="634" priority="90">
      <formula>+AE21=1</formula>
    </cfRule>
  </conditionalFormatting>
  <conditionalFormatting sqref="Z26">
    <cfRule type="expression" dxfId="633" priority="54">
      <formula>AI26=1</formula>
    </cfRule>
    <cfRule type="expression" dxfId="632" priority="66">
      <formula>+AE24=1</formula>
    </cfRule>
  </conditionalFormatting>
  <conditionalFormatting sqref="Z29">
    <cfRule type="expression" dxfId="631" priority="30">
      <formula>AI29=1</formula>
    </cfRule>
    <cfRule type="expression" dxfId="630" priority="42">
      <formula>+AE27=1</formula>
    </cfRule>
  </conditionalFormatting>
  <conditionalFormatting sqref="Z32">
    <cfRule type="expression" dxfId="629" priority="6">
      <formula>AI32=1</formula>
    </cfRule>
    <cfRule type="expression" dxfId="628" priority="18">
      <formula>+AE30=1</formula>
    </cfRule>
  </conditionalFormatting>
  <conditionalFormatting sqref="AA18:AC18">
    <cfRule type="expression" dxfId="627" priority="113">
      <formula>+AE18=1</formula>
    </cfRule>
  </conditionalFormatting>
  <conditionalFormatting sqref="AA18:AC19">
    <cfRule type="expression" dxfId="626" priority="100">
      <formula>AJ18=1</formula>
    </cfRule>
  </conditionalFormatting>
  <conditionalFormatting sqref="AA19:AC19">
    <cfRule type="expression" dxfId="625" priority="112">
      <formula>+AE18=1</formula>
    </cfRule>
  </conditionalFormatting>
  <conditionalFormatting sqref="AA20:AC20">
    <cfRule type="expression" dxfId="624" priority="99">
      <formula>AJ20=1</formula>
    </cfRule>
    <cfRule type="expression" dxfId="623" priority="111">
      <formula>+AE18=1</formula>
    </cfRule>
  </conditionalFormatting>
  <conditionalFormatting sqref="AA21:AC21">
    <cfRule type="expression" dxfId="622" priority="89">
      <formula>+AE21=1</formula>
    </cfRule>
  </conditionalFormatting>
  <conditionalFormatting sqref="AA21:AC22">
    <cfRule type="expression" dxfId="621" priority="76">
      <formula>AJ21=1</formula>
    </cfRule>
  </conditionalFormatting>
  <conditionalFormatting sqref="AA22:AC22">
    <cfRule type="expression" dxfId="620" priority="88">
      <formula>+AE21=1</formula>
    </cfRule>
  </conditionalFormatting>
  <conditionalFormatting sqref="AA23:AC23">
    <cfRule type="expression" dxfId="619" priority="75">
      <formula>AJ23=1</formula>
    </cfRule>
    <cfRule type="expression" dxfId="618" priority="87">
      <formula>+AE21=1</formula>
    </cfRule>
  </conditionalFormatting>
  <conditionalFormatting sqref="AA24:AC24">
    <cfRule type="expression" dxfId="617" priority="65">
      <formula>+AE24=1</formula>
    </cfRule>
  </conditionalFormatting>
  <conditionalFormatting sqref="AA24:AC25">
    <cfRule type="expression" dxfId="616" priority="52">
      <formula>AJ24=1</formula>
    </cfRule>
  </conditionalFormatting>
  <conditionalFormatting sqref="AA25:AC25">
    <cfRule type="expression" dxfId="615" priority="64">
      <formula>+AE24=1</formula>
    </cfRule>
  </conditionalFormatting>
  <conditionalFormatting sqref="AA26:AC26">
    <cfRule type="expression" dxfId="614" priority="51">
      <formula>AJ26=1</formula>
    </cfRule>
    <cfRule type="expression" dxfId="613" priority="63">
      <formula>+AE24=1</formula>
    </cfRule>
  </conditionalFormatting>
  <conditionalFormatting sqref="AA27:AC27">
    <cfRule type="expression" dxfId="612" priority="41">
      <formula>+AE27=1</formula>
    </cfRule>
  </conditionalFormatting>
  <conditionalFormatting sqref="AA27:AC28">
    <cfRule type="expression" dxfId="611" priority="28">
      <formula>AJ27=1</formula>
    </cfRule>
  </conditionalFormatting>
  <conditionalFormatting sqref="AA28:AC28">
    <cfRule type="expression" dxfId="610" priority="40">
      <formula>+AE27=1</formula>
    </cfRule>
  </conditionalFormatting>
  <conditionalFormatting sqref="AA29:AC29">
    <cfRule type="expression" dxfId="609" priority="27">
      <formula>AJ29=1</formula>
    </cfRule>
    <cfRule type="expression" dxfId="608" priority="39">
      <formula>+AE27=1</formula>
    </cfRule>
  </conditionalFormatting>
  <conditionalFormatting sqref="AA30:AC30">
    <cfRule type="expression" dxfId="607" priority="17">
      <formula>+AE30=1</formula>
    </cfRule>
  </conditionalFormatting>
  <conditionalFormatting sqref="AA30:AC31">
    <cfRule type="expression" dxfId="606" priority="4">
      <formula>AJ30=1</formula>
    </cfRule>
  </conditionalFormatting>
  <conditionalFormatting sqref="AA31:AC31">
    <cfRule type="expression" dxfId="605" priority="16">
      <formula>+AE30=1</formula>
    </cfRule>
  </conditionalFormatting>
  <conditionalFormatting sqref="AA32:AC32">
    <cfRule type="expression" dxfId="604" priority="3">
      <formula>AJ32=1</formula>
    </cfRule>
    <cfRule type="expression" dxfId="603" priority="15">
      <formula>+AE30=1</formula>
    </cfRule>
  </conditionalFormatting>
  <dataValidations count="4">
    <dataValidation type="list" allowBlank="1" showInputMessage="1" showErrorMessage="1" sqref="B18:C18 B15:C15 B21:C21 B27:C27 B24:C24 B30:C30" xr:uid="{67C487A5-9184-464E-8DA9-6E6AA0F2D299}">
      <formula1>$AO$15:$AO$17</formula1>
    </dataValidation>
    <dataValidation type="list" allowBlank="1" showInputMessage="1" showErrorMessage="1" sqref="A8" xr:uid="{3E8D2521-7C66-4A4C-A5CC-6ACED6185C9C}">
      <formula1>$AS$6:$AS$7</formula1>
    </dataValidation>
    <dataValidation type="list" allowBlank="1" showInputMessage="1" showErrorMessage="1" sqref="A9" xr:uid="{2871BF87-B457-4345-A999-E17749D2DF0A}">
      <formula1>$AU$6:$AU$7</formula1>
    </dataValidation>
    <dataValidation type="list" allowBlank="1" showInputMessage="1" showErrorMessage="1" sqref="D18:G18 D15:G15 D21:G21 D27:G27 D24:G24 D30:G30" xr:uid="{85B0F2A7-F3C6-478B-BC9C-0B55CD2F0FE6}">
      <formula1>$AQ$15:$AQ$18</formula1>
    </dataValidation>
  </dataValidations>
  <printOptions horizontalCentered="1"/>
  <pageMargins left="0.78740157480314965" right="0.39370078740157483" top="0.59055118110236227" bottom="0.59055118110236227" header="0.59055118110236227" footer="0.3937007874015748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9780-58D0-425A-93DC-506E1C450E77}">
  <sheetPr>
    <pageSetUpPr fitToPage="1"/>
  </sheetPr>
  <dimension ref="A1:BF44"/>
  <sheetViews>
    <sheetView view="pageBreakPreview" topLeftCell="A3" zoomScaleNormal="85" zoomScaleSheetLayoutView="100" workbookViewId="0">
      <selection activeCell="C3" sqref="C3:N3"/>
    </sheetView>
  </sheetViews>
  <sheetFormatPr defaultColWidth="13" defaultRowHeight="12" x14ac:dyDescent="0.15"/>
  <cols>
    <col min="1" max="15" width="3.125" style="35" customWidth="1"/>
    <col min="16" max="16" width="3" style="35" customWidth="1"/>
    <col min="17" max="28" width="3.125" style="35" customWidth="1"/>
    <col min="29" max="29" width="4.375" style="35" customWidth="1"/>
    <col min="30" max="30" width="2.125" style="35" customWidth="1"/>
    <col min="31" max="39" width="2.125" style="35" hidden="1" customWidth="1"/>
    <col min="40" max="40" width="2.5" style="35" hidden="1" customWidth="1"/>
    <col min="41" max="41" width="14.5" style="35" hidden="1" customWidth="1"/>
    <col min="42" max="42" width="4.625" style="35" hidden="1" customWidth="1"/>
    <col min="43" max="43" width="13" style="35" hidden="1" customWidth="1"/>
    <col min="44" max="44" width="5" style="35" hidden="1" customWidth="1"/>
    <col min="45" max="45" width="17.875" style="35" hidden="1" customWidth="1"/>
    <col min="46" max="46" width="4.625" style="35" hidden="1" customWidth="1"/>
    <col min="47" max="47" width="15.625" style="35" hidden="1" customWidth="1"/>
    <col min="48" max="48" width="4.625" style="35" hidden="1" customWidth="1"/>
    <col min="49" max="49" width="13" style="35" hidden="1" customWidth="1"/>
    <col min="50" max="55" width="13" style="35" customWidth="1"/>
    <col min="56" max="16384" width="13" style="35"/>
  </cols>
  <sheetData>
    <row r="1" spans="1:58" ht="18" customHeight="1" x14ac:dyDescent="0.15">
      <c r="A1" s="35" t="s">
        <v>224</v>
      </c>
      <c r="W1" s="363" t="s">
        <v>46</v>
      </c>
      <c r="X1" s="363"/>
      <c r="Y1" s="363"/>
      <c r="Z1" s="363"/>
      <c r="AA1" s="363"/>
      <c r="AB1" s="363"/>
      <c r="AC1" s="363"/>
    </row>
    <row r="2" spans="1:58" ht="25.5" customHeight="1" thickBot="1" x14ac:dyDescent="0.2">
      <c r="A2" s="19" t="s">
        <v>58</v>
      </c>
      <c r="Y2" s="116"/>
      <c r="Z2" s="116"/>
      <c r="AA2" s="116"/>
      <c r="AB2" s="116"/>
      <c r="AC2" s="116"/>
      <c r="AD2" s="52"/>
      <c r="AE2" s="52"/>
      <c r="AF2" s="52"/>
      <c r="AG2" s="52"/>
      <c r="AH2" s="52"/>
      <c r="AI2" s="52"/>
      <c r="AJ2" s="52"/>
      <c r="AK2" s="52"/>
    </row>
    <row r="3" spans="1:58" s="51" customFormat="1" ht="19.7" customHeight="1" thickBot="1" x14ac:dyDescent="0.2">
      <c r="A3" s="364" t="s">
        <v>14</v>
      </c>
      <c r="B3" s="365"/>
      <c r="C3" s="450"/>
      <c r="D3" s="451"/>
      <c r="E3" s="451"/>
      <c r="F3" s="451"/>
      <c r="G3" s="451"/>
      <c r="H3" s="451"/>
      <c r="I3" s="451"/>
      <c r="J3" s="451"/>
      <c r="K3" s="451"/>
      <c r="L3" s="451"/>
      <c r="M3" s="451"/>
      <c r="N3" s="453"/>
      <c r="O3" s="445" t="s">
        <v>15</v>
      </c>
      <c r="P3" s="446"/>
      <c r="Q3" s="446"/>
      <c r="R3" s="447"/>
      <c r="S3" s="450" t="s">
        <v>271</v>
      </c>
      <c r="T3" s="451"/>
      <c r="U3" s="451"/>
      <c r="V3" s="451"/>
      <c r="W3" s="451"/>
      <c r="X3" s="451"/>
      <c r="Y3" s="451"/>
      <c r="Z3" s="451"/>
      <c r="AA3" s="451"/>
      <c r="AB3" s="451"/>
      <c r="AC3" s="452"/>
      <c r="AD3" s="35"/>
      <c r="AE3" s="35" t="s">
        <v>270</v>
      </c>
      <c r="AF3" s="35"/>
      <c r="AG3" s="35"/>
      <c r="AH3" s="35"/>
      <c r="AI3" s="35"/>
      <c r="AJ3" s="35"/>
      <c r="AK3" s="35"/>
      <c r="AL3" s="35"/>
    </row>
    <row r="4" spans="1:58" s="51" customFormat="1" ht="19.7" customHeight="1" thickBot="1" x14ac:dyDescent="0.2">
      <c r="A4" s="364" t="s">
        <v>16</v>
      </c>
      <c r="B4" s="365"/>
      <c r="C4" s="450"/>
      <c r="D4" s="451"/>
      <c r="E4" s="451"/>
      <c r="F4" s="451"/>
      <c r="G4" s="451"/>
      <c r="H4" s="451"/>
      <c r="I4" s="451"/>
      <c r="J4" s="451"/>
      <c r="K4" s="451"/>
      <c r="L4" s="451"/>
      <c r="M4" s="451"/>
      <c r="N4" s="453"/>
      <c r="O4" s="448" t="s">
        <v>17</v>
      </c>
      <c r="P4" s="449"/>
      <c r="Q4" s="450"/>
      <c r="R4" s="451"/>
      <c r="S4" s="451"/>
      <c r="T4" s="451"/>
      <c r="U4" s="451"/>
      <c r="V4" s="451"/>
      <c r="W4" s="451"/>
      <c r="X4" s="451"/>
      <c r="Y4" s="451"/>
      <c r="Z4" s="451"/>
      <c r="AA4" s="451"/>
      <c r="AB4" s="451"/>
      <c r="AC4" s="452"/>
      <c r="AD4" s="35"/>
      <c r="AE4" s="35"/>
      <c r="AF4" s="35"/>
      <c r="AG4" s="35"/>
      <c r="AH4" s="35"/>
      <c r="AI4" s="35"/>
      <c r="AJ4" s="35"/>
      <c r="AK4" s="35"/>
      <c r="AL4" s="35"/>
    </row>
    <row r="5" spans="1:58" s="51" customFormat="1" ht="19.7" customHeight="1" thickBot="1" x14ac:dyDescent="0.2">
      <c r="A5" s="118" t="s">
        <v>131</v>
      </c>
      <c r="B5" s="117"/>
      <c r="C5" s="117"/>
      <c r="D5" s="117"/>
      <c r="E5" s="117"/>
      <c r="F5" s="117"/>
      <c r="G5" s="117"/>
      <c r="H5" s="117"/>
      <c r="I5" s="117"/>
      <c r="J5" s="117"/>
      <c r="K5" s="117"/>
      <c r="L5" s="117"/>
      <c r="M5" s="117"/>
      <c r="N5" s="117"/>
      <c r="O5" s="117"/>
      <c r="P5" s="117"/>
      <c r="Q5" s="117"/>
      <c r="R5" s="117"/>
      <c r="S5" s="117"/>
      <c r="T5" s="117"/>
      <c r="U5" s="117"/>
      <c r="V5" s="117"/>
      <c r="W5" s="117"/>
      <c r="X5" s="117"/>
      <c r="Y5" s="538" t="s">
        <v>83</v>
      </c>
      <c r="Z5" s="539"/>
      <c r="AA5" s="539"/>
      <c r="AB5" s="539"/>
      <c r="AC5" s="540"/>
      <c r="AD5" s="35"/>
      <c r="AE5" s="35"/>
      <c r="AF5" s="35"/>
      <c r="AG5" s="35"/>
      <c r="AH5" s="35"/>
      <c r="AI5" s="35"/>
      <c r="AJ5" s="35"/>
      <c r="AK5" s="35"/>
      <c r="AL5" s="35"/>
    </row>
    <row r="6" spans="1:58" s="51" customFormat="1" ht="19.7" customHeight="1" x14ac:dyDescent="0.15">
      <c r="A6" s="461" t="s">
        <v>87</v>
      </c>
      <c r="B6" s="462"/>
      <c r="C6" s="462"/>
      <c r="D6" s="462"/>
      <c r="E6" s="462"/>
      <c r="F6" s="462"/>
      <c r="G6" s="462"/>
      <c r="H6" s="462"/>
      <c r="I6" s="462"/>
      <c r="J6" s="119" t="s">
        <v>18</v>
      </c>
      <c r="K6" s="119"/>
      <c r="L6" s="120"/>
      <c r="M6" s="463"/>
      <c r="N6" s="463"/>
      <c r="O6" s="463"/>
      <c r="P6" s="463"/>
      <c r="Q6" s="463"/>
      <c r="R6" s="119" t="s">
        <v>132</v>
      </c>
      <c r="S6" s="121"/>
      <c r="T6" s="122"/>
      <c r="U6" s="409" t="s">
        <v>133</v>
      </c>
      <c r="V6" s="409"/>
      <c r="W6" s="409"/>
      <c r="X6" s="410"/>
      <c r="Y6" s="385">
        <v>4</v>
      </c>
      <c r="Z6" s="386"/>
      <c r="AA6" s="541">
        <f>SUM(Y7:Z9)+Y6</f>
        <v>4</v>
      </c>
      <c r="AB6" s="542"/>
      <c r="AC6" s="543"/>
      <c r="AD6" s="35"/>
      <c r="AE6" s="35"/>
      <c r="AF6" s="35"/>
      <c r="AG6" s="35" t="s">
        <v>269</v>
      </c>
      <c r="AH6" s="35"/>
      <c r="AI6" s="35"/>
      <c r="AJ6" s="35"/>
      <c r="AK6" s="35"/>
      <c r="AL6" s="35"/>
      <c r="AO6" s="53"/>
      <c r="AP6" s="54"/>
      <c r="AQ6" s="53" t="s">
        <v>5</v>
      </c>
      <c r="AR6" s="54">
        <v>2</v>
      </c>
      <c r="AS6" s="53" t="s">
        <v>54</v>
      </c>
      <c r="AT6" s="54">
        <v>2</v>
      </c>
      <c r="AU6" s="53" t="s">
        <v>78</v>
      </c>
      <c r="AV6" s="54">
        <v>2</v>
      </c>
      <c r="AW6" s="19"/>
      <c r="AX6" s="19"/>
      <c r="AY6" s="19"/>
      <c r="AZ6" s="19"/>
      <c r="BA6" s="19"/>
      <c r="BB6" s="19"/>
      <c r="BC6" s="19"/>
      <c r="BD6" s="19"/>
    </row>
    <row r="7" spans="1:58" s="51" customFormat="1" ht="19.7" customHeight="1" x14ac:dyDescent="0.15">
      <c r="A7" s="457" t="s">
        <v>81</v>
      </c>
      <c r="B7" s="458"/>
      <c r="C7" s="458"/>
      <c r="D7" s="458"/>
      <c r="E7" s="458"/>
      <c r="F7" s="458"/>
      <c r="G7" s="458"/>
      <c r="H7" s="458"/>
      <c r="I7" s="458"/>
      <c r="J7" s="123" t="s">
        <v>18</v>
      </c>
      <c r="K7" s="123"/>
      <c r="L7" s="124"/>
      <c r="M7" s="464"/>
      <c r="N7" s="464"/>
      <c r="O7" s="464"/>
      <c r="P7" s="464"/>
      <c r="Q7" s="464"/>
      <c r="R7" s="119" t="s">
        <v>132</v>
      </c>
      <c r="S7" s="121"/>
      <c r="T7" s="122"/>
      <c r="U7" s="435" t="s">
        <v>133</v>
      </c>
      <c r="V7" s="435"/>
      <c r="W7" s="435"/>
      <c r="X7" s="436"/>
      <c r="Y7" s="385">
        <f>VLOOKUP(A7,$AQ$6:$AR$7,2,FALSE)</f>
        <v>0</v>
      </c>
      <c r="Z7" s="386"/>
      <c r="AA7" s="375"/>
      <c r="AB7" s="376"/>
      <c r="AC7" s="377"/>
      <c r="AD7" s="35"/>
      <c r="AE7" s="35">
        <f>IF(A7=$AS$7,0,1)</f>
        <v>0</v>
      </c>
      <c r="AF7" s="35">
        <f>IF(M7="",0,1)</f>
        <v>0</v>
      </c>
      <c r="AG7" s="35"/>
      <c r="AH7" s="35"/>
      <c r="AI7" s="35"/>
      <c r="AJ7" s="35"/>
      <c r="AK7" s="35"/>
      <c r="AL7" s="35"/>
      <c r="AO7" s="55"/>
      <c r="AP7" s="54"/>
      <c r="AQ7" s="55" t="s">
        <v>82</v>
      </c>
      <c r="AR7" s="54">
        <v>0</v>
      </c>
      <c r="AS7" s="55" t="s">
        <v>82</v>
      </c>
      <c r="AT7" s="54">
        <v>0</v>
      </c>
      <c r="AU7" s="55" t="s">
        <v>82</v>
      </c>
      <c r="AV7" s="54">
        <v>0</v>
      </c>
      <c r="AW7" s="20"/>
      <c r="AX7" s="20"/>
      <c r="AY7" s="20"/>
      <c r="AZ7" s="20"/>
      <c r="BA7" s="20"/>
      <c r="BB7" s="20"/>
      <c r="BC7" s="20"/>
      <c r="BD7" s="20"/>
    </row>
    <row r="8" spans="1:58" s="51" customFormat="1" ht="19.7" customHeight="1" x14ac:dyDescent="0.15">
      <c r="A8" s="457" t="s">
        <v>81</v>
      </c>
      <c r="B8" s="458"/>
      <c r="C8" s="458"/>
      <c r="D8" s="458"/>
      <c r="E8" s="458"/>
      <c r="F8" s="458"/>
      <c r="G8" s="458"/>
      <c r="H8" s="458"/>
      <c r="I8" s="458"/>
      <c r="J8" s="123" t="s">
        <v>18</v>
      </c>
      <c r="K8" s="123"/>
      <c r="L8" s="124"/>
      <c r="M8" s="464"/>
      <c r="N8" s="464"/>
      <c r="O8" s="464"/>
      <c r="P8" s="464"/>
      <c r="Q8" s="464"/>
      <c r="R8" s="119" t="s">
        <v>132</v>
      </c>
      <c r="S8" s="121"/>
      <c r="T8" s="122"/>
      <c r="U8" s="435" t="s">
        <v>133</v>
      </c>
      <c r="V8" s="435"/>
      <c r="W8" s="435"/>
      <c r="X8" s="436"/>
      <c r="Y8" s="385">
        <f>VLOOKUP(A8,$AS$6:$AT$7,2,FALSE)</f>
        <v>0</v>
      </c>
      <c r="Z8" s="386"/>
      <c r="AA8" s="375"/>
      <c r="AB8" s="376"/>
      <c r="AC8" s="377"/>
      <c r="AD8" s="35"/>
      <c r="AE8" s="35">
        <f>IF(A8=$AS$7,0,1)</f>
        <v>0</v>
      </c>
      <c r="AF8" s="35">
        <f>IF(M8="",0,1)</f>
        <v>0</v>
      </c>
      <c r="AG8" s="35"/>
      <c r="AH8" s="35"/>
      <c r="AI8" s="35"/>
      <c r="AJ8" s="35"/>
      <c r="AK8" s="30"/>
      <c r="AL8" s="30"/>
      <c r="AM8" s="59"/>
      <c r="AN8" s="59"/>
      <c r="AO8" s="74"/>
      <c r="AP8" s="75"/>
      <c r="AQ8" s="30"/>
      <c r="AR8" s="76"/>
      <c r="AS8" s="30"/>
      <c r="AT8" s="75"/>
      <c r="AU8" s="31"/>
      <c r="AV8" s="32"/>
      <c r="AW8" s="33"/>
      <c r="AX8" s="33"/>
      <c r="AY8" s="33"/>
      <c r="AZ8" s="33"/>
      <c r="BA8" s="33"/>
      <c r="BB8" s="59"/>
      <c r="BC8" s="59"/>
      <c r="BD8" s="59"/>
      <c r="BE8" s="59"/>
      <c r="BF8" s="59"/>
    </row>
    <row r="9" spans="1:58" s="51" customFormat="1" ht="19.7" customHeight="1" thickBot="1" x14ac:dyDescent="0.2">
      <c r="A9" s="457" t="s">
        <v>81</v>
      </c>
      <c r="B9" s="458"/>
      <c r="C9" s="458"/>
      <c r="D9" s="458"/>
      <c r="E9" s="458"/>
      <c r="F9" s="458"/>
      <c r="G9" s="458"/>
      <c r="H9" s="458"/>
      <c r="I9" s="458"/>
      <c r="J9" s="123" t="s">
        <v>18</v>
      </c>
      <c r="K9" s="123"/>
      <c r="L9" s="124"/>
      <c r="M9" s="464"/>
      <c r="N9" s="464"/>
      <c r="O9" s="464"/>
      <c r="P9" s="464"/>
      <c r="Q9" s="464"/>
      <c r="R9" s="119" t="s">
        <v>132</v>
      </c>
      <c r="S9" s="121"/>
      <c r="T9" s="122"/>
      <c r="U9" s="435" t="s">
        <v>133</v>
      </c>
      <c r="V9" s="435"/>
      <c r="W9" s="435"/>
      <c r="X9" s="436"/>
      <c r="Y9" s="387">
        <f>VLOOKUP(A9,$AU$6:$AV$7,2,FALSE)</f>
        <v>0</v>
      </c>
      <c r="Z9" s="388"/>
      <c r="AA9" s="378"/>
      <c r="AB9" s="379"/>
      <c r="AC9" s="380"/>
      <c r="AD9" s="35"/>
      <c r="AE9" s="35">
        <f>IF(A9=$AS$7,0,1)</f>
        <v>0</v>
      </c>
      <c r="AF9" s="35">
        <f>IF(M9="",0,1)</f>
        <v>0</v>
      </c>
      <c r="AG9" s="35"/>
      <c r="AH9" s="35"/>
      <c r="AI9" s="35"/>
      <c r="AJ9" s="35"/>
      <c r="AK9" s="35"/>
      <c r="AL9" s="35"/>
      <c r="AO9" s="56"/>
      <c r="AP9" s="57"/>
      <c r="AQ9" s="58"/>
      <c r="AR9" s="58"/>
      <c r="AS9" s="58"/>
      <c r="AT9" s="21"/>
      <c r="AU9" s="58"/>
      <c r="AV9" s="58"/>
    </row>
    <row r="10" spans="1:58" s="51" customFormat="1" ht="19.7" customHeight="1" thickBot="1" x14ac:dyDescent="0.2">
      <c r="A10" s="125" t="s">
        <v>135</v>
      </c>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7"/>
      <c r="AD10" s="35"/>
      <c r="AE10" s="35"/>
      <c r="AF10" s="35"/>
      <c r="AG10" s="35"/>
      <c r="AH10" s="35"/>
      <c r="AI10" s="35"/>
      <c r="AJ10" s="35"/>
      <c r="AK10" s="35"/>
      <c r="AL10" s="35"/>
      <c r="AS10" s="18"/>
    </row>
    <row r="11" spans="1:58" s="51" customFormat="1" ht="19.7" customHeight="1" x14ac:dyDescent="0.15">
      <c r="A11" s="372" t="s">
        <v>6</v>
      </c>
      <c r="B11" s="389" t="s">
        <v>47</v>
      </c>
      <c r="C11" s="390"/>
      <c r="D11" s="390"/>
      <c r="E11" s="390"/>
      <c r="F11" s="390"/>
      <c r="G11" s="390"/>
      <c r="H11" s="391" t="s">
        <v>164</v>
      </c>
      <c r="I11" s="392"/>
      <c r="J11" s="392"/>
      <c r="K11" s="392"/>
      <c r="L11" s="393"/>
      <c r="M11" s="272" t="s">
        <v>7</v>
      </c>
      <c r="N11" s="273"/>
      <c r="O11" s="273"/>
      <c r="P11" s="273"/>
      <c r="Q11" s="273"/>
      <c r="R11" s="274"/>
      <c r="S11" s="269" t="s">
        <v>165</v>
      </c>
      <c r="T11" s="269"/>
      <c r="U11" s="269"/>
      <c r="V11" s="269"/>
      <c r="W11" s="269"/>
      <c r="X11" s="269"/>
      <c r="Y11" s="269"/>
      <c r="Z11" s="269"/>
      <c r="AA11" s="437" t="s">
        <v>166</v>
      </c>
      <c r="AB11" s="438"/>
      <c r="AC11" s="439"/>
      <c r="AD11" s="60"/>
      <c r="AE11" s="60"/>
      <c r="AF11" s="60"/>
      <c r="AG11" s="60"/>
      <c r="AH11" s="60"/>
      <c r="AI11" s="60"/>
      <c r="AJ11" s="60"/>
      <c r="AK11" s="60"/>
    </row>
    <row r="12" spans="1:58" s="51" customFormat="1" ht="19.7" customHeight="1" x14ac:dyDescent="0.15">
      <c r="A12" s="373"/>
      <c r="B12" s="400" t="s">
        <v>48</v>
      </c>
      <c r="C12" s="401"/>
      <c r="D12" s="401"/>
      <c r="E12" s="401"/>
      <c r="F12" s="401"/>
      <c r="G12" s="402"/>
      <c r="H12" s="394"/>
      <c r="I12" s="395"/>
      <c r="J12" s="395"/>
      <c r="K12" s="395"/>
      <c r="L12" s="396"/>
      <c r="M12" s="281" t="s">
        <v>194</v>
      </c>
      <c r="N12" s="282"/>
      <c r="O12" s="282"/>
      <c r="P12" s="282"/>
      <c r="Q12" s="282"/>
      <c r="R12" s="283"/>
      <c r="S12" s="270" t="s">
        <v>168</v>
      </c>
      <c r="T12" s="270"/>
      <c r="U12" s="270"/>
      <c r="V12" s="270"/>
      <c r="W12" s="270" t="s">
        <v>169</v>
      </c>
      <c r="X12" s="270"/>
      <c r="Y12" s="270"/>
      <c r="Z12" s="270"/>
      <c r="AA12" s="440" t="s">
        <v>8</v>
      </c>
      <c r="AB12" s="441"/>
      <c r="AC12" s="442"/>
      <c r="AD12" s="61"/>
      <c r="AE12" s="61"/>
      <c r="AF12" s="61"/>
      <c r="AG12" s="61"/>
      <c r="AH12" s="61"/>
      <c r="AI12" s="61"/>
      <c r="AJ12" s="61"/>
      <c r="AK12" s="61"/>
    </row>
    <row r="13" spans="1:58" s="51" customFormat="1" ht="19.7" customHeight="1" x14ac:dyDescent="0.15">
      <c r="A13" s="373"/>
      <c r="B13" s="403"/>
      <c r="C13" s="404"/>
      <c r="D13" s="404"/>
      <c r="E13" s="404"/>
      <c r="F13" s="404"/>
      <c r="G13" s="405"/>
      <c r="H13" s="394"/>
      <c r="I13" s="395"/>
      <c r="J13" s="395"/>
      <c r="K13" s="395"/>
      <c r="L13" s="396"/>
      <c r="M13" s="284"/>
      <c r="N13" s="285"/>
      <c r="O13" s="285"/>
      <c r="P13" s="285"/>
      <c r="Q13" s="285"/>
      <c r="R13" s="286"/>
      <c r="S13" s="270"/>
      <c r="T13" s="270"/>
      <c r="U13" s="270"/>
      <c r="V13" s="270"/>
      <c r="W13" s="270" t="s">
        <v>50</v>
      </c>
      <c r="X13" s="270"/>
      <c r="Y13" s="270"/>
      <c r="Z13" s="270"/>
      <c r="AA13" s="440" t="s">
        <v>9</v>
      </c>
      <c r="AB13" s="441"/>
      <c r="AC13" s="442"/>
      <c r="AD13" s="61"/>
      <c r="AE13" s="61"/>
      <c r="AF13" s="61"/>
      <c r="AG13" s="61"/>
      <c r="AH13" s="61"/>
      <c r="AI13" s="61"/>
      <c r="AJ13" s="61"/>
      <c r="AK13" s="61"/>
    </row>
    <row r="14" spans="1:58" s="51" customFormat="1" ht="19.7" customHeight="1" thickBot="1" x14ac:dyDescent="0.2">
      <c r="A14" s="374"/>
      <c r="B14" s="406"/>
      <c r="C14" s="407"/>
      <c r="D14" s="407"/>
      <c r="E14" s="407"/>
      <c r="F14" s="407"/>
      <c r="G14" s="408"/>
      <c r="H14" s="397"/>
      <c r="I14" s="398"/>
      <c r="J14" s="398"/>
      <c r="K14" s="398"/>
      <c r="L14" s="399"/>
      <c r="M14" s="289" t="s">
        <v>247</v>
      </c>
      <c r="N14" s="290"/>
      <c r="O14" s="290"/>
      <c r="P14" s="290"/>
      <c r="Q14" s="290"/>
      <c r="R14" s="291"/>
      <c r="S14" s="271"/>
      <c r="T14" s="271"/>
      <c r="U14" s="271"/>
      <c r="V14" s="271"/>
      <c r="W14" s="271" t="s">
        <v>10</v>
      </c>
      <c r="X14" s="271"/>
      <c r="Y14" s="271"/>
      <c r="Z14" s="271"/>
      <c r="AA14" s="467" t="s">
        <v>170</v>
      </c>
      <c r="AB14" s="468"/>
      <c r="AC14" s="469"/>
      <c r="AD14" s="62"/>
      <c r="AE14" s="62"/>
      <c r="AF14" s="62"/>
      <c r="AG14" s="62"/>
      <c r="AH14" s="62"/>
      <c r="AI14" s="62"/>
      <c r="AJ14" s="62"/>
      <c r="AK14" s="62"/>
    </row>
    <row r="15" spans="1:58" s="51" customFormat="1" ht="23.45" customHeight="1" x14ac:dyDescent="0.15">
      <c r="A15" s="370" t="s">
        <v>11</v>
      </c>
      <c r="B15" s="470" t="s">
        <v>52</v>
      </c>
      <c r="C15" s="471"/>
      <c r="D15" s="472" t="s">
        <v>195</v>
      </c>
      <c r="E15" s="473"/>
      <c r="F15" s="473"/>
      <c r="G15" s="470"/>
      <c r="H15" s="228" t="s">
        <v>172</v>
      </c>
      <c r="I15" s="228"/>
      <c r="J15" s="228"/>
      <c r="K15" s="228"/>
      <c r="L15" s="228"/>
      <c r="M15" s="474" t="s">
        <v>173</v>
      </c>
      <c r="N15" s="474"/>
      <c r="O15" s="474"/>
      <c r="P15" s="474"/>
      <c r="Q15" s="474"/>
      <c r="R15" s="474"/>
      <c r="S15" s="228" t="s">
        <v>174</v>
      </c>
      <c r="T15" s="228"/>
      <c r="U15" s="228"/>
      <c r="V15" s="228"/>
      <c r="W15" s="232" t="s">
        <v>175</v>
      </c>
      <c r="X15" s="232"/>
      <c r="Y15" s="232"/>
      <c r="Z15" s="232"/>
      <c r="AA15" s="475" t="s">
        <v>176</v>
      </c>
      <c r="AB15" s="476"/>
      <c r="AC15" s="477"/>
      <c r="AD15" s="61"/>
      <c r="AE15" s="61"/>
      <c r="AF15" s="61"/>
      <c r="AG15" s="61"/>
      <c r="AH15" s="61"/>
      <c r="AI15" s="61"/>
      <c r="AJ15" s="61"/>
      <c r="AK15" s="61"/>
      <c r="AO15" s="63" t="s">
        <v>49</v>
      </c>
      <c r="AP15" s="64">
        <v>1</v>
      </c>
      <c r="AQ15" s="46" t="s">
        <v>197</v>
      </c>
      <c r="AR15" s="48">
        <v>1</v>
      </c>
      <c r="AS15" s="51" t="s">
        <v>201</v>
      </c>
      <c r="AT15" s="51">
        <v>2</v>
      </c>
    </row>
    <row r="16" spans="1:58" s="51" customFormat="1" ht="23.45" customHeight="1" x14ac:dyDescent="0.15">
      <c r="A16" s="367"/>
      <c r="B16" s="259" t="s">
        <v>196</v>
      </c>
      <c r="C16" s="218"/>
      <c r="D16" s="218"/>
      <c r="E16" s="218"/>
      <c r="F16" s="218"/>
      <c r="G16" s="219"/>
      <c r="H16" s="229"/>
      <c r="I16" s="229"/>
      <c r="J16" s="229"/>
      <c r="K16" s="229"/>
      <c r="L16" s="229"/>
      <c r="M16" s="489" t="s">
        <v>178</v>
      </c>
      <c r="N16" s="489"/>
      <c r="O16" s="489"/>
      <c r="P16" s="489"/>
      <c r="Q16" s="489"/>
      <c r="R16" s="489"/>
      <c r="S16" s="229"/>
      <c r="T16" s="229"/>
      <c r="U16" s="229"/>
      <c r="V16" s="229"/>
      <c r="W16" s="305" t="s">
        <v>179</v>
      </c>
      <c r="X16" s="305"/>
      <c r="Y16" s="305"/>
      <c r="Z16" s="305"/>
      <c r="AA16" s="490" t="s">
        <v>180</v>
      </c>
      <c r="AB16" s="491"/>
      <c r="AC16" s="492"/>
      <c r="AD16" s="61"/>
      <c r="AE16" s="61"/>
      <c r="AF16" s="61"/>
      <c r="AG16" s="61"/>
      <c r="AH16" s="61"/>
      <c r="AI16" s="61"/>
      <c r="AJ16" s="61"/>
      <c r="AK16" s="61"/>
      <c r="AO16" s="65" t="s">
        <v>85</v>
      </c>
      <c r="AP16" s="64">
        <v>0.8</v>
      </c>
      <c r="AQ16" s="46" t="s">
        <v>198</v>
      </c>
      <c r="AR16" s="48">
        <v>1</v>
      </c>
    </row>
    <row r="17" spans="1:46" s="51" customFormat="1" ht="23.45" customHeight="1" thickBot="1" x14ac:dyDescent="0.2">
      <c r="A17" s="371"/>
      <c r="B17" s="309">
        <f>VLOOKUP(B15,$AO$15:$AP$17,2,FALSE)</f>
        <v>1</v>
      </c>
      <c r="C17" s="309"/>
      <c r="D17" s="500">
        <f>VLOOKUP(D15,$AQ$15:$AR$18,2,FALSE)</f>
        <v>1</v>
      </c>
      <c r="E17" s="501"/>
      <c r="F17" s="501"/>
      <c r="G17" s="502"/>
      <c r="H17" s="230"/>
      <c r="I17" s="230"/>
      <c r="J17" s="230"/>
      <c r="K17" s="230"/>
      <c r="L17" s="230"/>
      <c r="M17" s="575" t="s">
        <v>266</v>
      </c>
      <c r="N17" s="576"/>
      <c r="O17" s="576"/>
      <c r="P17" s="576"/>
      <c r="Q17" s="576"/>
      <c r="R17" s="577"/>
      <c r="S17" s="230"/>
      <c r="T17" s="230"/>
      <c r="U17" s="230"/>
      <c r="V17" s="230"/>
      <c r="W17" s="314">
        <v>8500</v>
      </c>
      <c r="X17" s="315"/>
      <c r="Y17" s="315"/>
      <c r="Z17" s="50" t="s">
        <v>12</v>
      </c>
      <c r="AA17" s="311" t="s">
        <v>180</v>
      </c>
      <c r="AB17" s="312"/>
      <c r="AC17" s="493"/>
      <c r="AD17" s="62"/>
      <c r="AE17" s="62"/>
      <c r="AF17" s="62"/>
      <c r="AG17" s="62"/>
      <c r="AH17" s="62"/>
      <c r="AI17" s="62"/>
      <c r="AJ17" s="62"/>
      <c r="AK17" s="62"/>
      <c r="AO17" s="34" t="s">
        <v>200</v>
      </c>
      <c r="AP17" s="64">
        <v>0</v>
      </c>
      <c r="AQ17" s="46" t="s">
        <v>199</v>
      </c>
      <c r="AR17" s="47">
        <v>0.75</v>
      </c>
    </row>
    <row r="18" spans="1:46" s="51" customFormat="1" ht="23.45" customHeight="1" thickTop="1" x14ac:dyDescent="0.15">
      <c r="A18" s="366">
        <v>1</v>
      </c>
      <c r="B18" s="205" t="s">
        <v>181</v>
      </c>
      <c r="C18" s="206"/>
      <c r="D18" s="240" t="s">
        <v>181</v>
      </c>
      <c r="E18" s="241"/>
      <c r="F18" s="241"/>
      <c r="G18" s="205"/>
      <c r="H18" s="368"/>
      <c r="I18" s="368"/>
      <c r="J18" s="368"/>
      <c r="K18" s="368"/>
      <c r="L18" s="368"/>
      <c r="M18" s="553"/>
      <c r="N18" s="554"/>
      <c r="O18" s="554"/>
      <c r="P18" s="554"/>
      <c r="Q18" s="554"/>
      <c r="R18" s="555"/>
      <c r="S18" s="368"/>
      <c r="T18" s="368"/>
      <c r="U18" s="368"/>
      <c r="V18" s="368"/>
      <c r="W18" s="537" t="s">
        <v>182</v>
      </c>
      <c r="X18" s="537"/>
      <c r="Y18" s="537"/>
      <c r="Z18" s="537"/>
      <c r="AA18" s="497" t="s">
        <v>80</v>
      </c>
      <c r="AB18" s="498"/>
      <c r="AC18" s="499"/>
      <c r="AD18" s="61"/>
      <c r="AE18" s="61">
        <f>IF(B18=$AO$17,0,1)</f>
        <v>0</v>
      </c>
      <c r="AF18" s="51">
        <f>IF(H18="",0,1)</f>
        <v>0</v>
      </c>
      <c r="AG18" s="61">
        <f>IF(M18="",0,1)</f>
        <v>0</v>
      </c>
      <c r="AH18" s="61">
        <f>IF(S18="",0,1)</f>
        <v>0</v>
      </c>
      <c r="AI18" s="61">
        <f>IF(W18=$AO$18,0,1)</f>
        <v>0</v>
      </c>
      <c r="AJ18" s="61">
        <f>IF(AA18=$AP$19,0,1)</f>
        <v>0</v>
      </c>
      <c r="AK18" s="61"/>
      <c r="AL18" s="61"/>
      <c r="AO18" s="35" t="s">
        <v>267</v>
      </c>
      <c r="AP18" s="35"/>
      <c r="AQ18" s="44" t="s">
        <v>181</v>
      </c>
      <c r="AR18" s="44"/>
    </row>
    <row r="19" spans="1:46" s="51" customFormat="1" ht="23.45" customHeight="1" x14ac:dyDescent="0.15">
      <c r="A19" s="367"/>
      <c r="B19" s="259" t="s">
        <v>196</v>
      </c>
      <c r="C19" s="218"/>
      <c r="D19" s="218"/>
      <c r="E19" s="218"/>
      <c r="F19" s="218"/>
      <c r="G19" s="219"/>
      <c r="H19" s="211"/>
      <c r="I19" s="211"/>
      <c r="J19" s="211"/>
      <c r="K19" s="211"/>
      <c r="L19" s="211"/>
      <c r="M19" s="550"/>
      <c r="N19" s="551"/>
      <c r="O19" s="551"/>
      <c r="P19" s="551"/>
      <c r="Q19" s="551"/>
      <c r="R19" s="552"/>
      <c r="S19" s="211"/>
      <c r="T19" s="211"/>
      <c r="U19" s="211"/>
      <c r="V19" s="211"/>
      <c r="W19" s="503" t="s">
        <v>13</v>
      </c>
      <c r="X19" s="503"/>
      <c r="Y19" s="503"/>
      <c r="Z19" s="503"/>
      <c r="AA19" s="481" t="s">
        <v>80</v>
      </c>
      <c r="AB19" s="482"/>
      <c r="AC19" s="483"/>
      <c r="AD19" s="61"/>
      <c r="AE19" s="61"/>
      <c r="AF19" s="61"/>
      <c r="AG19" s="61">
        <f>IF(M19="",0,1)</f>
        <v>0</v>
      </c>
      <c r="AH19" s="61"/>
      <c r="AI19" s="61">
        <f>IF(W19=$AO$19,0,1)</f>
        <v>0</v>
      </c>
      <c r="AJ19" s="61">
        <f t="shared" ref="AJ19:AJ20" si="0">IF(AA19=$AP$19,0,1)</f>
        <v>0</v>
      </c>
      <c r="AK19" s="61"/>
      <c r="AL19" s="61"/>
      <c r="AO19" s="51" t="s">
        <v>268</v>
      </c>
      <c r="AP19" s="51" t="s">
        <v>269</v>
      </c>
    </row>
    <row r="20" spans="1:46" s="51" customFormat="1" ht="23.45" customHeight="1" x14ac:dyDescent="0.15">
      <c r="A20" s="367"/>
      <c r="B20" s="224">
        <f>VLOOKUP(B18,$AO$15:$AP$17,2,FALSE)</f>
        <v>0</v>
      </c>
      <c r="C20" s="224"/>
      <c r="D20" s="465">
        <f>VLOOKUP(D18,$AQ$15:$AR$18,2,FALSE)</f>
        <v>0</v>
      </c>
      <c r="E20" s="466"/>
      <c r="F20" s="466"/>
      <c r="G20" s="265"/>
      <c r="H20" s="369"/>
      <c r="I20" s="369"/>
      <c r="J20" s="369"/>
      <c r="K20" s="369"/>
      <c r="L20" s="369"/>
      <c r="M20" s="556" t="s">
        <v>237</v>
      </c>
      <c r="N20" s="557"/>
      <c r="O20" s="557"/>
      <c r="P20" s="557"/>
      <c r="Q20" s="557"/>
      <c r="R20" s="558"/>
      <c r="S20" s="369"/>
      <c r="T20" s="369"/>
      <c r="U20" s="369"/>
      <c r="V20" s="369"/>
      <c r="W20" s="532"/>
      <c r="X20" s="533"/>
      <c r="Y20" s="533"/>
      <c r="Z20" s="128" t="s">
        <v>12</v>
      </c>
      <c r="AA20" s="487" t="s">
        <v>80</v>
      </c>
      <c r="AB20" s="485"/>
      <c r="AC20" s="488"/>
      <c r="AD20" s="62"/>
      <c r="AE20" s="62"/>
      <c r="AF20" s="62"/>
      <c r="AG20" s="62">
        <f>IF(M20=$AO$20,0,1)</f>
        <v>0</v>
      </c>
      <c r="AH20" s="62"/>
      <c r="AI20" s="62">
        <f>IF(W20="",0,1)</f>
        <v>0</v>
      </c>
      <c r="AJ20" s="62">
        <f t="shared" si="0"/>
        <v>0</v>
      </c>
      <c r="AK20" s="62"/>
      <c r="AL20" s="62"/>
      <c r="AO20" s="51" t="s">
        <v>239</v>
      </c>
    </row>
    <row r="21" spans="1:46" s="51" customFormat="1" ht="23.45" customHeight="1" x14ac:dyDescent="0.15">
      <c r="A21" s="367">
        <v>2</v>
      </c>
      <c r="B21" s="205" t="s">
        <v>181</v>
      </c>
      <c r="C21" s="206"/>
      <c r="D21" s="240" t="s">
        <v>181</v>
      </c>
      <c r="E21" s="241"/>
      <c r="F21" s="241"/>
      <c r="G21" s="205"/>
      <c r="H21" s="211"/>
      <c r="I21" s="211"/>
      <c r="J21" s="211"/>
      <c r="K21" s="211"/>
      <c r="L21" s="211"/>
      <c r="M21" s="550"/>
      <c r="N21" s="551"/>
      <c r="O21" s="551"/>
      <c r="P21" s="551"/>
      <c r="Q21" s="551"/>
      <c r="R21" s="552"/>
      <c r="S21" s="211"/>
      <c r="T21" s="211"/>
      <c r="U21" s="211"/>
      <c r="V21" s="211"/>
      <c r="W21" s="506" t="s">
        <v>182</v>
      </c>
      <c r="X21" s="506"/>
      <c r="Y21" s="506"/>
      <c r="Z21" s="506"/>
      <c r="AA21" s="481" t="s">
        <v>80</v>
      </c>
      <c r="AB21" s="482"/>
      <c r="AC21" s="483"/>
      <c r="AD21" s="61"/>
      <c r="AE21" s="61">
        <f>IF(B21=$AO$17,0,1)</f>
        <v>0</v>
      </c>
      <c r="AF21" s="61">
        <f>IF(H21="",0,1)</f>
        <v>0</v>
      </c>
      <c r="AG21" s="61">
        <f>IF(M21="",0,1)</f>
        <v>0</v>
      </c>
      <c r="AH21" s="61">
        <f>IF(S21="",0,1)</f>
        <v>0</v>
      </c>
      <c r="AI21" s="61">
        <f>IF(W21=$AO$18,0,1)</f>
        <v>0</v>
      </c>
      <c r="AJ21" s="61">
        <f>IF(AA21=$AP$19,0,1)</f>
        <v>0</v>
      </c>
      <c r="AK21" s="61"/>
      <c r="AL21" s="61"/>
    </row>
    <row r="22" spans="1:46" s="51" customFormat="1" ht="23.45" customHeight="1" x14ac:dyDescent="0.15">
      <c r="A22" s="367"/>
      <c r="B22" s="259" t="s">
        <v>196</v>
      </c>
      <c r="C22" s="218"/>
      <c r="D22" s="218"/>
      <c r="E22" s="218"/>
      <c r="F22" s="218"/>
      <c r="G22" s="219"/>
      <c r="H22" s="211"/>
      <c r="I22" s="211"/>
      <c r="J22" s="211"/>
      <c r="K22" s="211"/>
      <c r="L22" s="211"/>
      <c r="M22" s="550"/>
      <c r="N22" s="551"/>
      <c r="O22" s="551"/>
      <c r="P22" s="551"/>
      <c r="Q22" s="551"/>
      <c r="R22" s="552"/>
      <c r="S22" s="211"/>
      <c r="T22" s="211"/>
      <c r="U22" s="211"/>
      <c r="V22" s="211"/>
      <c r="W22" s="503" t="s">
        <v>13</v>
      </c>
      <c r="X22" s="503"/>
      <c r="Y22" s="503"/>
      <c r="Z22" s="503"/>
      <c r="AA22" s="481" t="s">
        <v>80</v>
      </c>
      <c r="AB22" s="482"/>
      <c r="AC22" s="483"/>
      <c r="AD22" s="61"/>
      <c r="AE22" s="61"/>
      <c r="AF22" s="61"/>
      <c r="AG22" s="61">
        <f>IF(M22="",0,1)</f>
        <v>0</v>
      </c>
      <c r="AH22" s="61"/>
      <c r="AI22" s="61">
        <f>IF(W22=$AO$19,0,1)</f>
        <v>0</v>
      </c>
      <c r="AJ22" s="61">
        <f t="shared" ref="AJ22:AJ23" si="1">IF(AA22=$AP$19,0,1)</f>
        <v>0</v>
      </c>
      <c r="AK22" s="61"/>
      <c r="AL22" s="61"/>
    </row>
    <row r="23" spans="1:46" s="51" customFormat="1" ht="23.45" customHeight="1" x14ac:dyDescent="0.15">
      <c r="A23" s="367"/>
      <c r="B23" s="224">
        <f>VLOOKUP(B21,$AO$15:$AP$17,2,FALSE)</f>
        <v>0</v>
      </c>
      <c r="C23" s="224"/>
      <c r="D23" s="465">
        <f>VLOOKUP(D21,$AQ$15:$AR$18,2,FALSE)</f>
        <v>0</v>
      </c>
      <c r="E23" s="466"/>
      <c r="F23" s="466"/>
      <c r="G23" s="265"/>
      <c r="H23" s="211"/>
      <c r="I23" s="211"/>
      <c r="J23" s="211"/>
      <c r="K23" s="211"/>
      <c r="L23" s="211"/>
      <c r="M23" s="503" t="s">
        <v>237</v>
      </c>
      <c r="N23" s="319"/>
      <c r="O23" s="319"/>
      <c r="P23" s="319"/>
      <c r="Q23" s="319"/>
      <c r="R23" s="320"/>
      <c r="S23" s="211"/>
      <c r="T23" s="211"/>
      <c r="U23" s="211"/>
      <c r="V23" s="211"/>
      <c r="W23" s="321"/>
      <c r="X23" s="322"/>
      <c r="Y23" s="322"/>
      <c r="Z23" s="129" t="s">
        <v>12</v>
      </c>
      <c r="AA23" s="481" t="s">
        <v>80</v>
      </c>
      <c r="AB23" s="482"/>
      <c r="AC23" s="483"/>
      <c r="AD23" s="62"/>
      <c r="AE23" s="62"/>
      <c r="AF23" s="62"/>
      <c r="AG23" s="62">
        <f>IF(M23=$AO$20,0,1)</f>
        <v>0</v>
      </c>
      <c r="AH23" s="62"/>
      <c r="AI23" s="62">
        <f>IF(W23="",0,1)</f>
        <v>0</v>
      </c>
      <c r="AJ23" s="62">
        <f t="shared" si="1"/>
        <v>0</v>
      </c>
      <c r="AK23" s="62"/>
      <c r="AL23" s="62"/>
    </row>
    <row r="24" spans="1:46" s="51" customFormat="1" ht="23.45" customHeight="1" x14ac:dyDescent="0.15">
      <c r="A24" s="367">
        <v>3</v>
      </c>
      <c r="B24" s="205" t="s">
        <v>181</v>
      </c>
      <c r="C24" s="206"/>
      <c r="D24" s="240" t="s">
        <v>181</v>
      </c>
      <c r="E24" s="241"/>
      <c r="F24" s="241"/>
      <c r="G24" s="205"/>
      <c r="H24" s="211"/>
      <c r="I24" s="211"/>
      <c r="J24" s="211"/>
      <c r="K24" s="211"/>
      <c r="L24" s="211"/>
      <c r="M24" s="550"/>
      <c r="N24" s="551"/>
      <c r="O24" s="551"/>
      <c r="P24" s="551"/>
      <c r="Q24" s="551"/>
      <c r="R24" s="552"/>
      <c r="S24" s="211"/>
      <c r="T24" s="211"/>
      <c r="U24" s="211"/>
      <c r="V24" s="211"/>
      <c r="W24" s="506" t="s">
        <v>182</v>
      </c>
      <c r="X24" s="506"/>
      <c r="Y24" s="506"/>
      <c r="Z24" s="506"/>
      <c r="AA24" s="481" t="s">
        <v>80</v>
      </c>
      <c r="AB24" s="482"/>
      <c r="AC24" s="483"/>
      <c r="AD24" s="61"/>
      <c r="AE24" s="61">
        <f>IF(B24=$AO$17,0,1)</f>
        <v>0</v>
      </c>
      <c r="AF24" s="61">
        <f>IF(H24="",0,1)</f>
        <v>0</v>
      </c>
      <c r="AG24" s="61">
        <f>IF(M24="",0,1)</f>
        <v>0</v>
      </c>
      <c r="AH24" s="61">
        <f>IF(S24="",0,1)</f>
        <v>0</v>
      </c>
      <c r="AI24" s="61">
        <f>IF(W24=$AO$18,0,1)</f>
        <v>0</v>
      </c>
      <c r="AJ24" s="61">
        <f>IF(AA24=$AP$19,0,1)</f>
        <v>0</v>
      </c>
      <c r="AK24" s="61"/>
      <c r="AL24" s="61"/>
    </row>
    <row r="25" spans="1:46" s="51" customFormat="1" ht="23.45" customHeight="1" x14ac:dyDescent="0.15">
      <c r="A25" s="367"/>
      <c r="B25" s="259" t="s">
        <v>196</v>
      </c>
      <c r="C25" s="218"/>
      <c r="D25" s="218"/>
      <c r="E25" s="218"/>
      <c r="F25" s="218"/>
      <c r="G25" s="219"/>
      <c r="H25" s="211"/>
      <c r="I25" s="211"/>
      <c r="J25" s="211"/>
      <c r="K25" s="211"/>
      <c r="L25" s="211"/>
      <c r="M25" s="550"/>
      <c r="N25" s="551"/>
      <c r="O25" s="551"/>
      <c r="P25" s="551"/>
      <c r="Q25" s="551"/>
      <c r="R25" s="552"/>
      <c r="S25" s="211"/>
      <c r="T25" s="211"/>
      <c r="U25" s="211"/>
      <c r="V25" s="211"/>
      <c r="W25" s="503" t="s">
        <v>13</v>
      </c>
      <c r="X25" s="503"/>
      <c r="Y25" s="503"/>
      <c r="Z25" s="503"/>
      <c r="AA25" s="481" t="s">
        <v>80</v>
      </c>
      <c r="AB25" s="482"/>
      <c r="AC25" s="483"/>
      <c r="AD25" s="61"/>
      <c r="AE25" s="61"/>
      <c r="AF25" s="61"/>
      <c r="AG25" s="61">
        <f>IF(M25="",0,1)</f>
        <v>0</v>
      </c>
      <c r="AH25" s="61"/>
      <c r="AI25" s="61">
        <f>IF(W25=$AO$19,0,1)</f>
        <v>0</v>
      </c>
      <c r="AJ25" s="61">
        <f t="shared" ref="AJ25:AJ26" si="2">IF(AA25=$AP$19,0,1)</f>
        <v>0</v>
      </c>
      <c r="AK25" s="61"/>
      <c r="AL25" s="61"/>
    </row>
    <row r="26" spans="1:46" s="51" customFormat="1" ht="23.45" customHeight="1" x14ac:dyDescent="0.15">
      <c r="A26" s="367"/>
      <c r="B26" s="224">
        <f>VLOOKUP(B24,$AO$15:$AP$17,2,FALSE)</f>
        <v>0</v>
      </c>
      <c r="C26" s="224"/>
      <c r="D26" s="465">
        <f>VLOOKUP(D24,$AQ$15:$AR$18,2,FALSE)</f>
        <v>0</v>
      </c>
      <c r="E26" s="466"/>
      <c r="F26" s="466"/>
      <c r="G26" s="265"/>
      <c r="H26" s="211"/>
      <c r="I26" s="211"/>
      <c r="J26" s="211"/>
      <c r="K26" s="211"/>
      <c r="L26" s="211"/>
      <c r="M26" s="503" t="s">
        <v>237</v>
      </c>
      <c r="N26" s="319"/>
      <c r="O26" s="319"/>
      <c r="P26" s="319"/>
      <c r="Q26" s="319"/>
      <c r="R26" s="320"/>
      <c r="S26" s="211"/>
      <c r="T26" s="211"/>
      <c r="U26" s="211"/>
      <c r="V26" s="211"/>
      <c r="W26" s="321"/>
      <c r="X26" s="322"/>
      <c r="Y26" s="322"/>
      <c r="Z26" s="129" t="s">
        <v>12</v>
      </c>
      <c r="AA26" s="481" t="s">
        <v>80</v>
      </c>
      <c r="AB26" s="482"/>
      <c r="AC26" s="483"/>
      <c r="AD26" s="62"/>
      <c r="AE26" s="62"/>
      <c r="AF26" s="62"/>
      <c r="AG26" s="62">
        <f>IF(M26=$AO$20,0,1)</f>
        <v>0</v>
      </c>
      <c r="AH26" s="62"/>
      <c r="AI26" s="62">
        <f>IF(W26="",0,1)</f>
        <v>0</v>
      </c>
      <c r="AJ26" s="62">
        <f t="shared" si="2"/>
        <v>0</v>
      </c>
      <c r="AK26" s="62"/>
      <c r="AL26" s="62"/>
    </row>
    <row r="27" spans="1:46" s="51" customFormat="1" ht="23.45" customHeight="1" x14ac:dyDescent="0.15">
      <c r="A27" s="367">
        <v>4</v>
      </c>
      <c r="B27" s="205" t="s">
        <v>181</v>
      </c>
      <c r="C27" s="206"/>
      <c r="D27" s="240" t="s">
        <v>181</v>
      </c>
      <c r="E27" s="241"/>
      <c r="F27" s="241"/>
      <c r="G27" s="205"/>
      <c r="H27" s="211"/>
      <c r="I27" s="211"/>
      <c r="J27" s="211"/>
      <c r="K27" s="211"/>
      <c r="L27" s="211"/>
      <c r="M27" s="550"/>
      <c r="N27" s="551"/>
      <c r="O27" s="551"/>
      <c r="P27" s="551"/>
      <c r="Q27" s="551"/>
      <c r="R27" s="552"/>
      <c r="S27" s="211"/>
      <c r="T27" s="211"/>
      <c r="U27" s="211"/>
      <c r="V27" s="211"/>
      <c r="W27" s="506" t="s">
        <v>182</v>
      </c>
      <c r="X27" s="506"/>
      <c r="Y27" s="506"/>
      <c r="Z27" s="506"/>
      <c r="AA27" s="481" t="s">
        <v>80</v>
      </c>
      <c r="AB27" s="482"/>
      <c r="AC27" s="483"/>
      <c r="AD27" s="62"/>
      <c r="AE27" s="62">
        <f>IF(B27=$AO$17,0,1)</f>
        <v>0</v>
      </c>
      <c r="AF27" s="62">
        <f>IF(H27="",0,1)</f>
        <v>0</v>
      </c>
      <c r="AG27" s="62">
        <f>IF(M27="",0,1)</f>
        <v>0</v>
      </c>
      <c r="AH27" s="62">
        <f>IF(S27="",0,1)</f>
        <v>0</v>
      </c>
      <c r="AI27" s="62">
        <f>IF(W27=$AO$18,0,1)</f>
        <v>0</v>
      </c>
      <c r="AJ27" s="62">
        <f>IF(AA27=$AP$19,0,1)</f>
        <v>0</v>
      </c>
      <c r="AK27" s="62"/>
    </row>
    <row r="28" spans="1:46" s="51" customFormat="1" ht="23.45" customHeight="1" x14ac:dyDescent="0.15">
      <c r="A28" s="367"/>
      <c r="B28" s="259" t="s">
        <v>196</v>
      </c>
      <c r="C28" s="218"/>
      <c r="D28" s="218"/>
      <c r="E28" s="218"/>
      <c r="F28" s="218"/>
      <c r="G28" s="219"/>
      <c r="H28" s="211"/>
      <c r="I28" s="211"/>
      <c r="J28" s="211"/>
      <c r="K28" s="211"/>
      <c r="L28" s="211"/>
      <c r="M28" s="550"/>
      <c r="N28" s="551"/>
      <c r="O28" s="551"/>
      <c r="P28" s="551"/>
      <c r="Q28" s="551"/>
      <c r="R28" s="552"/>
      <c r="S28" s="211"/>
      <c r="T28" s="211"/>
      <c r="U28" s="211"/>
      <c r="V28" s="211"/>
      <c r="W28" s="503" t="s">
        <v>13</v>
      </c>
      <c r="X28" s="503"/>
      <c r="Y28" s="503"/>
      <c r="Z28" s="503"/>
      <c r="AA28" s="481" t="s">
        <v>80</v>
      </c>
      <c r="AB28" s="482"/>
      <c r="AC28" s="483"/>
      <c r="AD28" s="62"/>
      <c r="AE28" s="62"/>
      <c r="AF28" s="62"/>
      <c r="AG28" s="62">
        <f>IF(M28="",0,1)</f>
        <v>0</v>
      </c>
      <c r="AH28" s="62"/>
      <c r="AI28" s="62">
        <f>IF(W28=$AO$19,0,1)</f>
        <v>0</v>
      </c>
      <c r="AJ28" s="62">
        <f t="shared" ref="AJ28:AJ29" si="3">IF(AA28=$AP$19,0,1)</f>
        <v>0</v>
      </c>
      <c r="AK28" s="62"/>
    </row>
    <row r="29" spans="1:46" s="51" customFormat="1" ht="23.45" customHeight="1" x14ac:dyDescent="0.15">
      <c r="A29" s="367"/>
      <c r="B29" s="224">
        <f t="shared" ref="B29" si="4">VLOOKUP(B27,$AO$15:$AP$17,2,FALSE)</f>
        <v>0</v>
      </c>
      <c r="C29" s="224"/>
      <c r="D29" s="465">
        <f t="shared" ref="D29" si="5">VLOOKUP(D27,$AQ$15:$AR$18,2,FALSE)</f>
        <v>0</v>
      </c>
      <c r="E29" s="466"/>
      <c r="F29" s="466"/>
      <c r="G29" s="265"/>
      <c r="H29" s="211"/>
      <c r="I29" s="211"/>
      <c r="J29" s="211"/>
      <c r="K29" s="211"/>
      <c r="L29" s="211"/>
      <c r="M29" s="503" t="s">
        <v>237</v>
      </c>
      <c r="N29" s="319"/>
      <c r="O29" s="319"/>
      <c r="P29" s="319"/>
      <c r="Q29" s="319"/>
      <c r="R29" s="320"/>
      <c r="S29" s="211"/>
      <c r="T29" s="211"/>
      <c r="U29" s="211"/>
      <c r="V29" s="211"/>
      <c r="W29" s="321"/>
      <c r="X29" s="322"/>
      <c r="Y29" s="322"/>
      <c r="Z29" s="129" t="s">
        <v>12</v>
      </c>
      <c r="AA29" s="481" t="s">
        <v>80</v>
      </c>
      <c r="AB29" s="482"/>
      <c r="AC29" s="483"/>
      <c r="AD29" s="62"/>
      <c r="AE29" s="62"/>
      <c r="AF29" s="62"/>
      <c r="AG29" s="62">
        <f>IF(M29=$AO$20,0,1)</f>
        <v>0</v>
      </c>
      <c r="AH29" s="62"/>
      <c r="AI29" s="62">
        <f>IF(W29="",0,1)</f>
        <v>0</v>
      </c>
      <c r="AJ29" s="62">
        <f t="shared" si="3"/>
        <v>0</v>
      </c>
      <c r="AK29" s="62"/>
    </row>
    <row r="30" spans="1:46" s="51" customFormat="1" ht="23.45" customHeight="1" x14ac:dyDescent="0.15">
      <c r="A30" s="367">
        <v>5</v>
      </c>
      <c r="B30" s="205" t="s">
        <v>181</v>
      </c>
      <c r="C30" s="206"/>
      <c r="D30" s="240" t="s">
        <v>181</v>
      </c>
      <c r="E30" s="241"/>
      <c r="F30" s="241"/>
      <c r="G30" s="205"/>
      <c r="H30" s="242"/>
      <c r="I30" s="242"/>
      <c r="J30" s="242"/>
      <c r="K30" s="242"/>
      <c r="L30" s="242"/>
      <c r="M30" s="581"/>
      <c r="N30" s="582"/>
      <c r="O30" s="582"/>
      <c r="P30" s="582"/>
      <c r="Q30" s="582"/>
      <c r="R30" s="583"/>
      <c r="S30" s="242"/>
      <c r="T30" s="242"/>
      <c r="U30" s="242"/>
      <c r="V30" s="242"/>
      <c r="W30" s="246" t="s">
        <v>182</v>
      </c>
      <c r="X30" s="246"/>
      <c r="Y30" s="246"/>
      <c r="Z30" s="246"/>
      <c r="AA30" s="511" t="s">
        <v>80</v>
      </c>
      <c r="AB30" s="512"/>
      <c r="AC30" s="513"/>
      <c r="AD30" s="62"/>
      <c r="AE30" s="62">
        <f>IF(B30=$AO$17,0,1)</f>
        <v>0</v>
      </c>
      <c r="AF30" s="62">
        <f>IF(H30="",0,1)</f>
        <v>0</v>
      </c>
      <c r="AG30" s="62">
        <f>IF(M30="",0,1)</f>
        <v>0</v>
      </c>
      <c r="AH30" s="62">
        <f>IF(S30="",0,1)</f>
        <v>0</v>
      </c>
      <c r="AI30" s="62">
        <f>IF(W30=$AO$18,0,1)</f>
        <v>0</v>
      </c>
      <c r="AJ30" s="62">
        <f>IF(AA30=$AP$19,0,1)</f>
        <v>0</v>
      </c>
      <c r="AK30" s="62"/>
      <c r="AN30" s="35"/>
      <c r="AO30" s="35"/>
      <c r="AP30" s="35"/>
      <c r="AQ30" s="35"/>
      <c r="AR30" s="35"/>
      <c r="AS30" s="35"/>
      <c r="AT30" s="35"/>
    </row>
    <row r="31" spans="1:46" s="51" customFormat="1" ht="23.45" customHeight="1" x14ac:dyDescent="0.15">
      <c r="A31" s="367"/>
      <c r="B31" s="259" t="s">
        <v>196</v>
      </c>
      <c r="C31" s="218"/>
      <c r="D31" s="218"/>
      <c r="E31" s="218"/>
      <c r="F31" s="218"/>
      <c r="G31" s="219"/>
      <c r="H31" s="211"/>
      <c r="I31" s="211"/>
      <c r="J31" s="211"/>
      <c r="K31" s="211"/>
      <c r="L31" s="211"/>
      <c r="M31" s="550"/>
      <c r="N31" s="551"/>
      <c r="O31" s="551"/>
      <c r="P31" s="551"/>
      <c r="Q31" s="551"/>
      <c r="R31" s="552"/>
      <c r="S31" s="211"/>
      <c r="T31" s="211"/>
      <c r="U31" s="211"/>
      <c r="V31" s="211"/>
      <c r="W31" s="503" t="s">
        <v>13</v>
      </c>
      <c r="X31" s="503"/>
      <c r="Y31" s="503"/>
      <c r="Z31" s="503"/>
      <c r="AA31" s="481" t="s">
        <v>80</v>
      </c>
      <c r="AB31" s="482"/>
      <c r="AC31" s="483"/>
      <c r="AD31" s="62"/>
      <c r="AE31" s="62"/>
      <c r="AF31" s="62"/>
      <c r="AG31" s="62">
        <f>IF(M31="",0,1)</f>
        <v>0</v>
      </c>
      <c r="AH31" s="62"/>
      <c r="AI31" s="62">
        <f>IF(W31=$AO$19,0,1)</f>
        <v>0</v>
      </c>
      <c r="AJ31" s="62">
        <f t="shared" ref="AJ31:AJ32" si="6">IF(AA31=$AP$19,0,1)</f>
        <v>0</v>
      </c>
      <c r="AK31" s="62"/>
      <c r="AN31" s="35"/>
      <c r="AO31" s="35"/>
      <c r="AP31" s="35"/>
      <c r="AQ31" s="35"/>
      <c r="AR31" s="35"/>
      <c r="AS31" s="35"/>
      <c r="AT31" s="35"/>
    </row>
    <row r="32" spans="1:46" s="51" customFormat="1" ht="23.45" customHeight="1" thickBot="1" x14ac:dyDescent="0.2">
      <c r="A32" s="507"/>
      <c r="B32" s="332">
        <f t="shared" ref="B32" si="7">VLOOKUP(B30,$AO$15:$AP$17,2,FALSE)</f>
        <v>0</v>
      </c>
      <c r="C32" s="333"/>
      <c r="D32" s="526">
        <f t="shared" ref="D32" si="8">VLOOKUP(D30,$AQ$15:$AR$18,2,FALSE)</f>
        <v>0</v>
      </c>
      <c r="E32" s="527"/>
      <c r="F32" s="527"/>
      <c r="G32" s="528"/>
      <c r="H32" s="369"/>
      <c r="I32" s="369"/>
      <c r="J32" s="369"/>
      <c r="K32" s="369"/>
      <c r="L32" s="369"/>
      <c r="M32" s="578" t="s">
        <v>237</v>
      </c>
      <c r="N32" s="579"/>
      <c r="O32" s="579"/>
      <c r="P32" s="579"/>
      <c r="Q32" s="579"/>
      <c r="R32" s="580"/>
      <c r="S32" s="369"/>
      <c r="T32" s="369"/>
      <c r="U32" s="369"/>
      <c r="V32" s="369"/>
      <c r="W32" s="532"/>
      <c r="X32" s="533"/>
      <c r="Y32" s="533"/>
      <c r="Z32" s="128" t="s">
        <v>12</v>
      </c>
      <c r="AA32" s="487" t="s">
        <v>80</v>
      </c>
      <c r="AB32" s="485"/>
      <c r="AC32" s="488"/>
      <c r="AD32" s="62"/>
      <c r="AE32" s="62"/>
      <c r="AF32" s="62"/>
      <c r="AG32" s="62">
        <f>IF(M32=$AO$20,0,1)</f>
        <v>0</v>
      </c>
      <c r="AH32" s="62"/>
      <c r="AI32" s="62">
        <f>IF(W32="",0,1)</f>
        <v>0</v>
      </c>
      <c r="AJ32" s="62">
        <f t="shared" si="6"/>
        <v>0</v>
      </c>
      <c r="AK32" s="62"/>
      <c r="AN32" s="35"/>
      <c r="AO32" s="35"/>
      <c r="AP32" s="35"/>
      <c r="AQ32" s="35"/>
      <c r="AR32" s="35"/>
      <c r="AS32" s="35"/>
      <c r="AT32" s="35"/>
    </row>
    <row r="33" spans="1:47" s="51" customFormat="1" ht="19.7" customHeight="1" x14ac:dyDescent="0.15">
      <c r="A33" s="418" t="s">
        <v>84</v>
      </c>
      <c r="B33" s="534" t="s">
        <v>202</v>
      </c>
      <c r="C33" s="524"/>
      <c r="D33" s="524"/>
      <c r="E33" s="535"/>
      <c r="F33" s="534" t="s">
        <v>203</v>
      </c>
      <c r="G33" s="524"/>
      <c r="H33" s="524"/>
      <c r="I33" s="535"/>
      <c r="J33" s="534" t="s">
        <v>204</v>
      </c>
      <c r="K33" s="524"/>
      <c r="L33" s="524"/>
      <c r="M33" s="535"/>
      <c r="N33" s="534" t="s">
        <v>205</v>
      </c>
      <c r="O33" s="524"/>
      <c r="P33" s="524"/>
      <c r="Q33" s="535"/>
      <c r="R33" s="534" t="s">
        <v>206</v>
      </c>
      <c r="S33" s="524"/>
      <c r="T33" s="524"/>
      <c r="U33" s="536"/>
      <c r="V33" s="523" t="s">
        <v>231</v>
      </c>
      <c r="W33" s="524"/>
      <c r="X33" s="524"/>
      <c r="Y33" s="524"/>
      <c r="Z33" s="524"/>
      <c r="AA33" s="524"/>
      <c r="AB33" s="524"/>
      <c r="AC33" s="525"/>
      <c r="AD33" s="62"/>
      <c r="AE33" s="62"/>
      <c r="AF33" s="62"/>
      <c r="AG33" s="62"/>
      <c r="AH33" s="62"/>
      <c r="AI33" s="62"/>
      <c r="AJ33" s="62"/>
      <c r="AK33" s="62"/>
      <c r="AN33" s="35"/>
      <c r="AO33" s="35"/>
      <c r="AP33" s="35"/>
      <c r="AQ33" s="35"/>
      <c r="AR33" s="35"/>
      <c r="AS33" s="35"/>
      <c r="AT33" s="35"/>
    </row>
    <row r="34" spans="1:47" s="51" customFormat="1" ht="18" customHeight="1" x14ac:dyDescent="0.15">
      <c r="A34" s="419"/>
      <c r="B34" s="424" t="s">
        <v>201</v>
      </c>
      <c r="C34" s="434"/>
      <c r="D34" s="424">
        <v>2</v>
      </c>
      <c r="E34" s="434"/>
      <c r="F34" s="424" t="s">
        <v>201</v>
      </c>
      <c r="G34" s="434"/>
      <c r="H34" s="424">
        <v>2</v>
      </c>
      <c r="I34" s="434"/>
      <c r="J34" s="424" t="s">
        <v>201</v>
      </c>
      <c r="K34" s="434"/>
      <c r="L34" s="424">
        <v>2</v>
      </c>
      <c r="M34" s="434"/>
      <c r="N34" s="424" t="s">
        <v>201</v>
      </c>
      <c r="O34" s="434"/>
      <c r="P34" s="424">
        <v>2</v>
      </c>
      <c r="Q34" s="434"/>
      <c r="R34" s="424" t="s">
        <v>201</v>
      </c>
      <c r="S34" s="434"/>
      <c r="T34" s="424">
        <v>2</v>
      </c>
      <c r="U34" s="434"/>
      <c r="V34" s="514">
        <f>SUM(B35:U36)</f>
        <v>0</v>
      </c>
      <c r="W34" s="515"/>
      <c r="X34" s="515"/>
      <c r="Y34" s="515"/>
      <c r="Z34" s="515"/>
      <c r="AA34" s="515"/>
      <c r="AB34" s="515"/>
      <c r="AC34" s="516"/>
      <c r="AD34" s="62"/>
      <c r="AE34" s="62"/>
      <c r="AF34" s="62"/>
      <c r="AG34" s="62"/>
      <c r="AH34" s="62"/>
      <c r="AI34" s="62"/>
      <c r="AJ34" s="62"/>
      <c r="AK34" s="62"/>
      <c r="AN34" s="35"/>
      <c r="AO34" s="35"/>
      <c r="AP34" s="35"/>
      <c r="AQ34" s="35"/>
      <c r="AR34" s="35"/>
      <c r="AS34" s="35"/>
      <c r="AT34" s="35"/>
    </row>
    <row r="35" spans="1:47" s="51" customFormat="1" ht="18" customHeight="1" x14ac:dyDescent="0.15">
      <c r="A35" s="419"/>
      <c r="B35" s="426">
        <f>+B20*D20*$AT$15</f>
        <v>0</v>
      </c>
      <c r="C35" s="427"/>
      <c r="D35" s="427"/>
      <c r="E35" s="428"/>
      <c r="F35" s="426">
        <f>+B23*D23*$AT$15</f>
        <v>0</v>
      </c>
      <c r="G35" s="427"/>
      <c r="H35" s="427"/>
      <c r="I35" s="428"/>
      <c r="J35" s="426">
        <f>+B26*D26*$AT$15</f>
        <v>0</v>
      </c>
      <c r="K35" s="427"/>
      <c r="L35" s="427"/>
      <c r="M35" s="428"/>
      <c r="N35" s="426">
        <f>+B29*D29*$AT$15</f>
        <v>0</v>
      </c>
      <c r="O35" s="427"/>
      <c r="P35" s="427"/>
      <c r="Q35" s="428"/>
      <c r="R35" s="426">
        <f>+B32*D32*$AT$15</f>
        <v>0</v>
      </c>
      <c r="S35" s="427"/>
      <c r="T35" s="427"/>
      <c r="U35" s="432"/>
      <c r="V35" s="517"/>
      <c r="W35" s="518"/>
      <c r="X35" s="518"/>
      <c r="Y35" s="518"/>
      <c r="Z35" s="518"/>
      <c r="AA35" s="518"/>
      <c r="AB35" s="518"/>
      <c r="AC35" s="519"/>
      <c r="AD35" s="62"/>
      <c r="AE35" s="62"/>
      <c r="AF35" s="62"/>
      <c r="AG35" s="62"/>
      <c r="AH35" s="62"/>
      <c r="AI35" s="62"/>
      <c r="AJ35" s="62"/>
      <c r="AK35" s="62"/>
      <c r="AN35" s="35"/>
      <c r="AO35" s="35"/>
      <c r="AP35" s="35"/>
      <c r="AQ35" s="35"/>
      <c r="AR35" s="35"/>
      <c r="AS35" s="35"/>
      <c r="AT35" s="35"/>
    </row>
    <row r="36" spans="1:47" s="51" customFormat="1" ht="18" customHeight="1" thickBot="1" x14ac:dyDescent="0.2">
      <c r="A36" s="420"/>
      <c r="B36" s="429"/>
      <c r="C36" s="430"/>
      <c r="D36" s="430"/>
      <c r="E36" s="431"/>
      <c r="F36" s="429"/>
      <c r="G36" s="430"/>
      <c r="H36" s="430"/>
      <c r="I36" s="431"/>
      <c r="J36" s="429"/>
      <c r="K36" s="430"/>
      <c r="L36" s="430"/>
      <c r="M36" s="431"/>
      <c r="N36" s="429"/>
      <c r="O36" s="430"/>
      <c r="P36" s="430"/>
      <c r="Q36" s="431"/>
      <c r="R36" s="429"/>
      <c r="S36" s="430"/>
      <c r="T36" s="430"/>
      <c r="U36" s="433"/>
      <c r="V36" s="520"/>
      <c r="W36" s="521"/>
      <c r="X36" s="521"/>
      <c r="Y36" s="521"/>
      <c r="Z36" s="521"/>
      <c r="AA36" s="521"/>
      <c r="AB36" s="521"/>
      <c r="AC36" s="522"/>
      <c r="AD36" s="62"/>
      <c r="AE36" s="62"/>
      <c r="AF36" s="62"/>
      <c r="AG36" s="62"/>
      <c r="AH36" s="62"/>
      <c r="AI36" s="62"/>
      <c r="AJ36" s="62"/>
      <c r="AK36" s="62"/>
      <c r="AN36" s="35"/>
      <c r="AO36" s="35"/>
      <c r="AP36" s="35"/>
      <c r="AQ36" s="35"/>
      <c r="AR36" s="35"/>
      <c r="AS36" s="35"/>
      <c r="AT36" s="35"/>
    </row>
    <row r="37" spans="1:47" s="51" customFormat="1" ht="19.350000000000001" customHeight="1" x14ac:dyDescent="0.15">
      <c r="A37" s="411" t="s">
        <v>55</v>
      </c>
      <c r="B37" s="413" t="s">
        <v>254</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4"/>
      <c r="AD37" s="62"/>
      <c r="AE37" s="62"/>
      <c r="AF37" s="62"/>
      <c r="AG37" s="62"/>
      <c r="AH37" s="62"/>
      <c r="AI37" s="62"/>
      <c r="AJ37" s="62"/>
      <c r="AK37" s="62"/>
      <c r="AL37" s="62"/>
      <c r="AO37" s="35"/>
      <c r="AP37" s="35"/>
      <c r="AQ37" s="35"/>
      <c r="AR37" s="35"/>
      <c r="AS37" s="35"/>
      <c r="AT37" s="35"/>
      <c r="AU37" s="35"/>
    </row>
    <row r="38" spans="1:47" s="51" customFormat="1" ht="19.350000000000001" customHeight="1" x14ac:dyDescent="0.15">
      <c r="A38" s="411"/>
      <c r="B38" s="413" t="s">
        <v>257</v>
      </c>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4"/>
      <c r="AD38" s="62"/>
      <c r="AE38" s="62"/>
      <c r="AF38" s="62"/>
      <c r="AG38" s="62"/>
      <c r="AH38" s="62"/>
      <c r="AI38" s="62"/>
      <c r="AJ38" s="62"/>
      <c r="AK38" s="62"/>
      <c r="AL38" s="62"/>
      <c r="AO38" s="35"/>
      <c r="AP38" s="35"/>
      <c r="AQ38" s="35"/>
      <c r="AR38" s="35"/>
      <c r="AS38" s="35"/>
      <c r="AT38" s="35"/>
      <c r="AU38" s="35"/>
    </row>
    <row r="39" spans="1:47" s="51" customFormat="1" ht="19.350000000000001" customHeight="1" x14ac:dyDescent="0.15">
      <c r="A39" s="411"/>
      <c r="B39" s="236" t="s">
        <v>250</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238"/>
      <c r="AD39" s="62"/>
      <c r="AE39" s="62"/>
      <c r="AF39" s="62"/>
      <c r="AG39" s="62"/>
      <c r="AH39" s="62"/>
      <c r="AI39" s="62"/>
      <c r="AJ39" s="62"/>
      <c r="AK39" s="62"/>
      <c r="AL39" s="62"/>
      <c r="AO39" s="35"/>
      <c r="AP39" s="35"/>
      <c r="AQ39" s="35"/>
      <c r="AR39" s="35"/>
      <c r="AS39" s="35"/>
      <c r="AT39" s="35"/>
      <c r="AU39" s="35"/>
    </row>
    <row r="40" spans="1:47" s="51" customFormat="1" ht="19.350000000000001" customHeight="1" x14ac:dyDescent="0.15">
      <c r="A40" s="411"/>
      <c r="B40" s="236" t="s">
        <v>251</v>
      </c>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238"/>
      <c r="AD40" s="62"/>
      <c r="AE40" s="62"/>
      <c r="AF40" s="62"/>
      <c r="AG40" s="62"/>
      <c r="AH40" s="62"/>
      <c r="AI40" s="62"/>
      <c r="AJ40" s="62"/>
      <c r="AK40" s="62"/>
      <c r="AL40" s="62"/>
      <c r="AO40" s="35"/>
      <c r="AP40" s="35"/>
      <c r="AQ40" s="35"/>
      <c r="AR40" s="35"/>
      <c r="AS40" s="35"/>
      <c r="AT40" s="35"/>
      <c r="AU40" s="35"/>
    </row>
    <row r="41" spans="1:47" s="51" customFormat="1" ht="60" customHeight="1" x14ac:dyDescent="0.15">
      <c r="A41" s="411"/>
      <c r="B41" s="353" t="s">
        <v>281</v>
      </c>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5"/>
      <c r="AD41" s="62"/>
      <c r="AE41" s="62"/>
      <c r="AF41" s="62"/>
      <c r="AG41" s="62"/>
      <c r="AH41" s="62"/>
      <c r="AI41" s="62"/>
      <c r="AJ41" s="62"/>
      <c r="AK41" s="62"/>
      <c r="AL41" s="62"/>
      <c r="AO41" s="35"/>
      <c r="AP41" s="35"/>
      <c r="AQ41" s="35"/>
      <c r="AR41" s="35"/>
      <c r="AS41" s="35"/>
      <c r="AT41" s="35"/>
      <c r="AU41" s="35"/>
    </row>
    <row r="42" spans="1:47" ht="19.350000000000001" customHeight="1" x14ac:dyDescent="0.15">
      <c r="A42" s="411"/>
      <c r="B42" s="236" t="s">
        <v>252</v>
      </c>
      <c r="C42" s="415"/>
      <c r="D42" s="415"/>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238"/>
    </row>
    <row r="43" spans="1:47" ht="41.25" customHeight="1" x14ac:dyDescent="0.15">
      <c r="A43" s="411"/>
      <c r="B43" s="236" t="s">
        <v>258</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8"/>
    </row>
    <row r="44" spans="1:47" ht="19.350000000000001" customHeight="1" thickBot="1" x14ac:dyDescent="0.2">
      <c r="A44" s="412"/>
      <c r="B44" s="416"/>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7"/>
    </row>
  </sheetData>
  <sheetProtection algorithmName="SHA-512" hashValue="hMQQiK53K9na79GZ5WIE/Jj6FXwVc0i2ojh2VLUB1CrbFZi7EgnjOwN+ypoK7ZpFjTutB1CM78Oaz2ECkFBKNA==" saltValue="46IissbYfOrTIDaMsEXJOg==" spinCount="100000" sheet="1" selectLockedCells="1"/>
  <mergeCells count="178">
    <mergeCell ref="A37:A44"/>
    <mergeCell ref="B43:AC43"/>
    <mergeCell ref="B44:AC44"/>
    <mergeCell ref="F34:G34"/>
    <mergeCell ref="H34:I34"/>
    <mergeCell ref="J34:K34"/>
    <mergeCell ref="L34:M34"/>
    <mergeCell ref="N34:O34"/>
    <mergeCell ref="P34:Q34"/>
    <mergeCell ref="R34:S34"/>
    <mergeCell ref="V34:AC36"/>
    <mergeCell ref="B37:AC37"/>
    <mergeCell ref="B38:AC38"/>
    <mergeCell ref="B39:AC39"/>
    <mergeCell ref="B40:AC40"/>
    <mergeCell ref="A33:A36"/>
    <mergeCell ref="B33:E33"/>
    <mergeCell ref="F33:I33"/>
    <mergeCell ref="B41:AC41"/>
    <mergeCell ref="B42:AC42"/>
    <mergeCell ref="B35:E36"/>
    <mergeCell ref="F35:I36"/>
    <mergeCell ref="J35:M36"/>
    <mergeCell ref="N35:Q36"/>
    <mergeCell ref="AA12:AC12"/>
    <mergeCell ref="W13:Z13"/>
    <mergeCell ref="AA13:AC13"/>
    <mergeCell ref="M14:R14"/>
    <mergeCell ref="W14:Z14"/>
    <mergeCell ref="AA14:AC14"/>
    <mergeCell ref="R33:U33"/>
    <mergeCell ref="AA32:AC32"/>
    <mergeCell ref="S24:V26"/>
    <mergeCell ref="W24:Z24"/>
    <mergeCell ref="AA24:AC24"/>
    <mergeCell ref="AA19:AC19"/>
    <mergeCell ref="W12:Z12"/>
    <mergeCell ref="V33:AC33"/>
    <mergeCell ref="W25:Z25"/>
    <mergeCell ref="AA25:AC25"/>
    <mergeCell ref="W20:Y20"/>
    <mergeCell ref="AA20:AC20"/>
    <mergeCell ref="S18:V20"/>
    <mergeCell ref="W18:Z18"/>
    <mergeCell ref="W26:Y26"/>
    <mergeCell ref="AA26:AC26"/>
    <mergeCell ref="W21:Z21"/>
    <mergeCell ref="AA21:AC21"/>
    <mergeCell ref="W30:Z30"/>
    <mergeCell ref="AA30:AC30"/>
    <mergeCell ref="B31:G31"/>
    <mergeCell ref="M31:R31"/>
    <mergeCell ref="W31:Z31"/>
    <mergeCell ref="AA31:AC31"/>
    <mergeCell ref="B32:C32"/>
    <mergeCell ref="D32:G32"/>
    <mergeCell ref="M32:R32"/>
    <mergeCell ref="W32:Y32"/>
    <mergeCell ref="AA15:AC15"/>
    <mergeCell ref="B16:G16"/>
    <mergeCell ref="M16:R16"/>
    <mergeCell ref="W16:Z16"/>
    <mergeCell ref="AA16:AC16"/>
    <mergeCell ref="B17:C17"/>
    <mergeCell ref="D17:G17"/>
    <mergeCell ref="M17:R17"/>
    <mergeCell ref="W17:Y17"/>
    <mergeCell ref="AA17:AC17"/>
    <mergeCell ref="AA18:AC18"/>
    <mergeCell ref="W19:Z19"/>
    <mergeCell ref="S21:V23"/>
    <mergeCell ref="B26:C26"/>
    <mergeCell ref="D26:G26"/>
    <mergeCell ref="M26:R26"/>
    <mergeCell ref="AA28:AC28"/>
    <mergeCell ref="B29:C29"/>
    <mergeCell ref="D29:G29"/>
    <mergeCell ref="M29:R29"/>
    <mergeCell ref="W29:Y29"/>
    <mergeCell ref="AA29:AC29"/>
    <mergeCell ref="W23:Y23"/>
    <mergeCell ref="AA23:AC23"/>
    <mergeCell ref="B22:G22"/>
    <mergeCell ref="M22:R22"/>
    <mergeCell ref="W22:Z22"/>
    <mergeCell ref="AA22:AC22"/>
    <mergeCell ref="W27:Z27"/>
    <mergeCell ref="AA27:AC27"/>
    <mergeCell ref="B28:G28"/>
    <mergeCell ref="M28:R28"/>
    <mergeCell ref="W28:Z28"/>
    <mergeCell ref="A18:A20"/>
    <mergeCell ref="D20:G20"/>
    <mergeCell ref="M20:R20"/>
    <mergeCell ref="A15:A17"/>
    <mergeCell ref="A11:A14"/>
    <mergeCell ref="B11:G11"/>
    <mergeCell ref="H11:L14"/>
    <mergeCell ref="M11:R11"/>
    <mergeCell ref="A30:A32"/>
    <mergeCell ref="B30:C30"/>
    <mergeCell ref="D30:G30"/>
    <mergeCell ref="H30:L32"/>
    <mergeCell ref="B23:C23"/>
    <mergeCell ref="D23:G23"/>
    <mergeCell ref="M23:R23"/>
    <mergeCell ref="A27:A29"/>
    <mergeCell ref="B27:C27"/>
    <mergeCell ref="D27:G27"/>
    <mergeCell ref="H27:L29"/>
    <mergeCell ref="M27:R27"/>
    <mergeCell ref="B18:C18"/>
    <mergeCell ref="D18:G18"/>
    <mergeCell ref="H18:L20"/>
    <mergeCell ref="B15:C15"/>
    <mergeCell ref="R35:U36"/>
    <mergeCell ref="B34:C34"/>
    <mergeCell ref="D34:E34"/>
    <mergeCell ref="A24:A26"/>
    <mergeCell ref="A21:A23"/>
    <mergeCell ref="B24:C24"/>
    <mergeCell ref="D24:G24"/>
    <mergeCell ref="H24:L26"/>
    <mergeCell ref="M24:R24"/>
    <mergeCell ref="B25:G25"/>
    <mergeCell ref="M25:R25"/>
    <mergeCell ref="B21:C21"/>
    <mergeCell ref="D21:G21"/>
    <mergeCell ref="H21:L23"/>
    <mergeCell ref="M21:R21"/>
    <mergeCell ref="S27:V29"/>
    <mergeCell ref="T34:U34"/>
    <mergeCell ref="J33:M33"/>
    <mergeCell ref="N33:Q33"/>
    <mergeCell ref="M30:R30"/>
    <mergeCell ref="S30:V32"/>
    <mergeCell ref="U6:X6"/>
    <mergeCell ref="U7:X7"/>
    <mergeCell ref="U8:X8"/>
    <mergeCell ref="U9:X9"/>
    <mergeCell ref="M18:R18"/>
    <mergeCell ref="B19:G19"/>
    <mergeCell ref="M19:R19"/>
    <mergeCell ref="B20:C20"/>
    <mergeCell ref="M6:Q6"/>
    <mergeCell ref="M7:Q7"/>
    <mergeCell ref="M8:Q8"/>
    <mergeCell ref="M9:Q9"/>
    <mergeCell ref="S11:Z11"/>
    <mergeCell ref="D15:G15"/>
    <mergeCell ref="H15:L17"/>
    <mergeCell ref="M15:R15"/>
    <mergeCell ref="S15:V17"/>
    <mergeCell ref="W15:Z15"/>
    <mergeCell ref="AA11:AC11"/>
    <mergeCell ref="B12:G14"/>
    <mergeCell ref="M12:R13"/>
    <mergeCell ref="S12:V14"/>
    <mergeCell ref="A4:B4"/>
    <mergeCell ref="W1:Y1"/>
    <mergeCell ref="Z1:AC1"/>
    <mergeCell ref="A3:B3"/>
    <mergeCell ref="O3:R3"/>
    <mergeCell ref="O4:P4"/>
    <mergeCell ref="Q4:AC4"/>
    <mergeCell ref="C4:N4"/>
    <mergeCell ref="C3:N3"/>
    <mergeCell ref="S3:AC3"/>
    <mergeCell ref="Y5:AC5"/>
    <mergeCell ref="A6:I6"/>
    <mergeCell ref="Y6:Z6"/>
    <mergeCell ref="AA6:AC9"/>
    <mergeCell ref="A7:I7"/>
    <mergeCell ref="Y7:Z7"/>
    <mergeCell ref="A8:I8"/>
    <mergeCell ref="Y8:Z8"/>
    <mergeCell ref="A9:I9"/>
    <mergeCell ref="Y9:Z9"/>
  </mergeCells>
  <phoneticPr fontId="3"/>
  <conditionalFormatting sqref="A7:I9">
    <cfRule type="expression" dxfId="602" priority="1">
      <formula>AE7=0</formula>
    </cfRule>
  </conditionalFormatting>
  <conditionalFormatting sqref="B18:G18">
    <cfRule type="expression" dxfId="601" priority="132">
      <formula>B18=$AO$17</formula>
    </cfRule>
  </conditionalFormatting>
  <conditionalFormatting sqref="B21:G21">
    <cfRule type="expression" dxfId="600" priority="130">
      <formula>B21=$AO$17</formula>
    </cfRule>
  </conditionalFormatting>
  <conditionalFormatting sqref="B24:G24">
    <cfRule type="expression" dxfId="599" priority="128">
      <formula>B24=$AO$17</formula>
    </cfRule>
  </conditionalFormatting>
  <conditionalFormatting sqref="B27:G27">
    <cfRule type="expression" dxfId="598" priority="126">
      <formula>B27=$AO$17</formula>
    </cfRule>
  </conditionalFormatting>
  <conditionalFormatting sqref="B30:G30">
    <cfRule type="expression" dxfId="597" priority="124">
      <formula>B30=$AO$17</formula>
    </cfRule>
  </conditionalFormatting>
  <conditionalFormatting sqref="C3:N4">
    <cfRule type="expression" dxfId="596" priority="150">
      <formula>C3=""</formula>
    </cfRule>
  </conditionalFormatting>
  <conditionalFormatting sqref="H18:K32 L30:L31">
    <cfRule type="expression" dxfId="595" priority="27">
      <formula>AE18=1</formula>
    </cfRule>
  </conditionalFormatting>
  <conditionalFormatting sqref="H18:L32">
    <cfRule type="expression" dxfId="594" priority="15">
      <formula>AF18=1</formula>
    </cfRule>
  </conditionalFormatting>
  <conditionalFormatting sqref="L18:L19">
    <cfRule type="expression" dxfId="593" priority="123">
      <formula>AI18=1</formula>
    </cfRule>
  </conditionalFormatting>
  <conditionalFormatting sqref="L21:L22">
    <cfRule type="expression" dxfId="592" priority="99">
      <formula>AI21=1</formula>
    </cfRule>
  </conditionalFormatting>
  <conditionalFormatting sqref="L24:L25">
    <cfRule type="expression" dxfId="591" priority="75">
      <formula>AI24=1</formula>
    </cfRule>
  </conditionalFormatting>
  <conditionalFormatting sqref="L27:L28">
    <cfRule type="expression" dxfId="590" priority="51">
      <formula>AI27=1</formula>
    </cfRule>
  </conditionalFormatting>
  <conditionalFormatting sqref="M6:Q6">
    <cfRule type="expression" dxfId="589" priority="147">
      <formula>M6=""</formula>
    </cfRule>
  </conditionalFormatting>
  <conditionalFormatting sqref="M7:Q9">
    <cfRule type="expression" dxfId="588" priority="136">
      <formula>AF7=1</formula>
    </cfRule>
    <cfRule type="expression" dxfId="587" priority="137">
      <formula>AE7=1</formula>
    </cfRule>
  </conditionalFormatting>
  <conditionalFormatting sqref="M18:R18">
    <cfRule type="expression" dxfId="586" priority="122">
      <formula>+AE18=1</formula>
    </cfRule>
  </conditionalFormatting>
  <conditionalFormatting sqref="M18:R32">
    <cfRule type="expression" dxfId="585" priority="12">
      <formula>AG18=1</formula>
    </cfRule>
  </conditionalFormatting>
  <conditionalFormatting sqref="M19:R19">
    <cfRule type="expression" dxfId="584" priority="121">
      <formula>+AE18=1</formula>
    </cfRule>
  </conditionalFormatting>
  <conditionalFormatting sqref="M20:R20">
    <cfRule type="expression" dxfId="583" priority="120">
      <formula>+AE18=1</formula>
    </cfRule>
  </conditionalFormatting>
  <conditionalFormatting sqref="M21:R21">
    <cfRule type="expression" dxfId="582" priority="98">
      <formula>+AE21=1</formula>
    </cfRule>
  </conditionalFormatting>
  <conditionalFormatting sqref="M22:R22">
    <cfRule type="expression" dxfId="581" priority="97">
      <formula>+AE21=1</formula>
    </cfRule>
  </conditionalFormatting>
  <conditionalFormatting sqref="M23:R23">
    <cfRule type="expression" dxfId="580" priority="96">
      <formula>+AE21=1</formula>
    </cfRule>
  </conditionalFormatting>
  <conditionalFormatting sqref="M24:R24">
    <cfRule type="expression" dxfId="579" priority="74">
      <formula>+AE24=1</formula>
    </cfRule>
  </conditionalFormatting>
  <conditionalFormatting sqref="M25:R25">
    <cfRule type="expression" dxfId="578" priority="73">
      <formula>+AE24=1</formula>
    </cfRule>
  </conditionalFormatting>
  <conditionalFormatting sqref="M26:R26">
    <cfRule type="expression" dxfId="577" priority="72">
      <formula>+AE24=1</formula>
    </cfRule>
  </conditionalFormatting>
  <conditionalFormatting sqref="M27:R27">
    <cfRule type="expression" dxfId="576" priority="50">
      <formula>+AE27=1</formula>
    </cfRule>
  </conditionalFormatting>
  <conditionalFormatting sqref="M28:R28">
    <cfRule type="expression" dxfId="575" priority="49">
      <formula>+AE27=1</formula>
    </cfRule>
  </conditionalFormatting>
  <conditionalFormatting sqref="M29:R29">
    <cfRule type="expression" dxfId="574" priority="48">
      <formula>+AE27=1</formula>
    </cfRule>
  </conditionalFormatting>
  <conditionalFormatting sqref="M30:R30">
    <cfRule type="expression" dxfId="573" priority="26">
      <formula>+AE30=1</formula>
    </cfRule>
  </conditionalFormatting>
  <conditionalFormatting sqref="M31:R31">
    <cfRule type="expression" dxfId="572" priority="25">
      <formula>+AE30=1</formula>
    </cfRule>
  </conditionalFormatting>
  <conditionalFormatting sqref="M32:R32">
    <cfRule type="expression" dxfId="571" priority="24">
      <formula>+AE30=1</formula>
    </cfRule>
  </conditionalFormatting>
  <conditionalFormatting sqref="Q4:AC4">
    <cfRule type="expression" dxfId="570" priority="148">
      <formula>Q4=""</formula>
    </cfRule>
  </conditionalFormatting>
  <conditionalFormatting sqref="S18:V32">
    <cfRule type="expression" dxfId="569" priority="11">
      <formula>AH18=1</formula>
    </cfRule>
    <cfRule type="expression" dxfId="568" priority="23">
      <formula>+AE18=1</formula>
    </cfRule>
  </conditionalFormatting>
  <conditionalFormatting sqref="S3:AC3">
    <cfRule type="expression" dxfId="567" priority="149">
      <formula>S3=AE3</formula>
    </cfRule>
  </conditionalFormatting>
  <conditionalFormatting sqref="U6:X9">
    <cfRule type="expression" dxfId="566" priority="135">
      <formula>U6=$AG$6</formula>
    </cfRule>
  </conditionalFormatting>
  <conditionalFormatting sqref="U7:X9">
    <cfRule type="expression" dxfId="565" priority="134">
      <formula>AE7=0</formula>
    </cfRule>
  </conditionalFormatting>
  <conditionalFormatting sqref="W20:Y20">
    <cfRule type="expression" dxfId="564" priority="104">
      <formula>AI20=1</formula>
    </cfRule>
    <cfRule type="expression" dxfId="563" priority="116">
      <formula>+AE18=1</formula>
    </cfRule>
  </conditionalFormatting>
  <conditionalFormatting sqref="W23:Y23">
    <cfRule type="expression" dxfId="562" priority="80">
      <formula>AI23=1</formula>
    </cfRule>
    <cfRule type="expression" dxfId="561" priority="92">
      <formula>+AE21=1</formula>
    </cfRule>
  </conditionalFormatting>
  <conditionalFormatting sqref="W26:Y26">
    <cfRule type="expression" dxfId="560" priority="56">
      <formula>AI26=1</formula>
    </cfRule>
    <cfRule type="expression" dxfId="559" priority="68">
      <formula>+AE24=1</formula>
    </cfRule>
  </conditionalFormatting>
  <conditionalFormatting sqref="W29:Y29">
    <cfRule type="expression" dxfId="558" priority="32">
      <formula>AI29=1</formula>
    </cfRule>
    <cfRule type="expression" dxfId="557" priority="44">
      <formula>+AE27=1</formula>
    </cfRule>
  </conditionalFormatting>
  <conditionalFormatting sqref="W32:Y32">
    <cfRule type="expression" dxfId="556" priority="8">
      <formula>AI32=1</formula>
    </cfRule>
    <cfRule type="expression" dxfId="555" priority="20">
      <formula>+AE30=1</formula>
    </cfRule>
  </conditionalFormatting>
  <conditionalFormatting sqref="W18:Z18">
    <cfRule type="expression" dxfId="554" priority="118">
      <formula>+AE18=1</formula>
    </cfRule>
  </conditionalFormatting>
  <conditionalFormatting sqref="W18:Z19">
    <cfRule type="expression" dxfId="553" priority="105">
      <formula>AI18=1</formula>
    </cfRule>
  </conditionalFormatting>
  <conditionalFormatting sqref="W19:Z19">
    <cfRule type="expression" dxfId="552" priority="117">
      <formula>+AE18=1</formula>
    </cfRule>
  </conditionalFormatting>
  <conditionalFormatting sqref="W21:Z21">
    <cfRule type="expression" dxfId="551" priority="94">
      <formula>+AE21=1</formula>
    </cfRule>
  </conditionalFormatting>
  <conditionalFormatting sqref="W21:Z22">
    <cfRule type="expression" dxfId="550" priority="81">
      <formula>AI21=1</formula>
    </cfRule>
  </conditionalFormatting>
  <conditionalFormatting sqref="W22:Z22">
    <cfRule type="expression" dxfId="549" priority="93">
      <formula>+AE21=1</formula>
    </cfRule>
  </conditionalFormatting>
  <conditionalFormatting sqref="W24:Z24">
    <cfRule type="expression" dxfId="548" priority="70">
      <formula>+AE24=1</formula>
    </cfRule>
  </conditionalFormatting>
  <conditionalFormatting sqref="W24:Z25">
    <cfRule type="expression" dxfId="547" priority="57">
      <formula>AI24=1</formula>
    </cfRule>
  </conditionalFormatting>
  <conditionalFormatting sqref="W25:Z25">
    <cfRule type="expression" dxfId="546" priority="69">
      <formula>+AE24=1</formula>
    </cfRule>
  </conditionalFormatting>
  <conditionalFormatting sqref="W27:Z27">
    <cfRule type="expression" dxfId="545" priority="46">
      <formula>+AE27=1</formula>
    </cfRule>
  </conditionalFormatting>
  <conditionalFormatting sqref="W27:Z28">
    <cfRule type="expression" dxfId="544" priority="33">
      <formula>AI27=1</formula>
    </cfRule>
  </conditionalFormatting>
  <conditionalFormatting sqref="W28:Z28">
    <cfRule type="expression" dxfId="543" priority="45">
      <formula>+AE27=1</formula>
    </cfRule>
  </conditionalFormatting>
  <conditionalFormatting sqref="W30:Z30">
    <cfRule type="expression" dxfId="542" priority="22">
      <formula>+AE30=1</formula>
    </cfRule>
  </conditionalFormatting>
  <conditionalFormatting sqref="W30:Z31">
    <cfRule type="expression" dxfId="541" priority="9">
      <formula>AI30=1</formula>
    </cfRule>
  </conditionalFormatting>
  <conditionalFormatting sqref="W31:Z31">
    <cfRule type="expression" dxfId="540" priority="21">
      <formula>+AE30=1</formula>
    </cfRule>
  </conditionalFormatting>
  <conditionalFormatting sqref="Z20">
    <cfRule type="expression" dxfId="539" priority="103">
      <formula>AI20=1</formula>
    </cfRule>
    <cfRule type="expression" dxfId="538" priority="115">
      <formula>+AE18=1</formula>
    </cfRule>
  </conditionalFormatting>
  <conditionalFormatting sqref="Z23">
    <cfRule type="expression" dxfId="537" priority="79">
      <formula>AI23=1</formula>
    </cfRule>
    <cfRule type="expression" dxfId="536" priority="91">
      <formula>+AE21=1</formula>
    </cfRule>
  </conditionalFormatting>
  <conditionalFormatting sqref="Z26">
    <cfRule type="expression" dxfId="535" priority="55">
      <formula>AI26=1</formula>
    </cfRule>
    <cfRule type="expression" dxfId="534" priority="67">
      <formula>+AE24=1</formula>
    </cfRule>
  </conditionalFormatting>
  <conditionalFormatting sqref="Z29">
    <cfRule type="expression" dxfId="533" priority="31">
      <formula>AI29=1</formula>
    </cfRule>
    <cfRule type="expression" dxfId="532" priority="43">
      <formula>+AE27=1</formula>
    </cfRule>
  </conditionalFormatting>
  <conditionalFormatting sqref="Z32">
    <cfRule type="expression" dxfId="531" priority="7">
      <formula>AI32=1</formula>
    </cfRule>
    <cfRule type="expression" dxfId="530" priority="19">
      <formula>+AE30=1</formula>
    </cfRule>
  </conditionalFormatting>
  <conditionalFormatting sqref="AA18:AC18">
    <cfRule type="expression" dxfId="529" priority="114">
      <formula>+AE18=1</formula>
    </cfRule>
  </conditionalFormatting>
  <conditionalFormatting sqref="AA18:AC19">
    <cfRule type="expression" dxfId="528" priority="101">
      <formula>AJ18=1</formula>
    </cfRule>
  </conditionalFormatting>
  <conditionalFormatting sqref="AA19:AC19">
    <cfRule type="expression" dxfId="527" priority="113">
      <formula>+AE18=1</formula>
    </cfRule>
  </conditionalFormatting>
  <conditionalFormatting sqref="AA20:AC20">
    <cfRule type="expression" dxfId="526" priority="100">
      <formula>AJ20=1</formula>
    </cfRule>
    <cfRule type="expression" dxfId="525" priority="112">
      <formula>+AE18=1</formula>
    </cfRule>
  </conditionalFormatting>
  <conditionalFormatting sqref="AA21:AC21">
    <cfRule type="expression" dxfId="524" priority="90">
      <formula>+AE21=1</formula>
    </cfRule>
  </conditionalFormatting>
  <conditionalFormatting sqref="AA21:AC22">
    <cfRule type="expression" dxfId="523" priority="77">
      <formula>AJ21=1</formula>
    </cfRule>
  </conditionalFormatting>
  <conditionalFormatting sqref="AA22:AC22">
    <cfRule type="expression" dxfId="522" priority="89">
      <formula>+AE21=1</formula>
    </cfRule>
  </conditionalFormatting>
  <conditionalFormatting sqref="AA23:AC23">
    <cfRule type="expression" dxfId="521" priority="76">
      <formula>AJ23=1</formula>
    </cfRule>
    <cfRule type="expression" dxfId="520" priority="88">
      <formula>+AE21=1</formula>
    </cfRule>
  </conditionalFormatting>
  <conditionalFormatting sqref="AA24:AC24">
    <cfRule type="expression" dxfId="519" priority="66">
      <formula>+AE24=1</formula>
    </cfRule>
  </conditionalFormatting>
  <conditionalFormatting sqref="AA24:AC25">
    <cfRule type="expression" dxfId="518" priority="53">
      <formula>AJ24=1</formula>
    </cfRule>
  </conditionalFormatting>
  <conditionalFormatting sqref="AA25:AC25">
    <cfRule type="expression" dxfId="517" priority="65">
      <formula>+AE24=1</formula>
    </cfRule>
  </conditionalFormatting>
  <conditionalFormatting sqref="AA26:AC26">
    <cfRule type="expression" dxfId="516" priority="52">
      <formula>AJ26=1</formula>
    </cfRule>
    <cfRule type="expression" dxfId="515" priority="64">
      <formula>+AE24=1</formula>
    </cfRule>
  </conditionalFormatting>
  <conditionalFormatting sqref="AA27:AC27">
    <cfRule type="expression" dxfId="514" priority="42">
      <formula>+AE27=1</formula>
    </cfRule>
  </conditionalFormatting>
  <conditionalFormatting sqref="AA27:AC28">
    <cfRule type="expression" dxfId="513" priority="29">
      <formula>AJ27=1</formula>
    </cfRule>
  </conditionalFormatting>
  <conditionalFormatting sqref="AA28:AC28">
    <cfRule type="expression" dxfId="512" priority="41">
      <formula>+AE27=1</formula>
    </cfRule>
  </conditionalFormatting>
  <conditionalFormatting sqref="AA29:AC29">
    <cfRule type="expression" dxfId="511" priority="28">
      <formula>AJ29=1</formula>
    </cfRule>
    <cfRule type="expression" dxfId="510" priority="40">
      <formula>+AE27=1</formula>
    </cfRule>
  </conditionalFormatting>
  <conditionalFormatting sqref="AA30:AC30">
    <cfRule type="expression" dxfId="509" priority="18">
      <formula>+AE30=1</formula>
    </cfRule>
  </conditionalFormatting>
  <conditionalFormatting sqref="AA30:AC31">
    <cfRule type="expression" dxfId="508" priority="5">
      <formula>AJ30=1</formula>
    </cfRule>
  </conditionalFormatting>
  <conditionalFormatting sqref="AA31:AC31">
    <cfRule type="expression" dxfId="507" priority="17">
      <formula>+AE30=1</formula>
    </cfRule>
  </conditionalFormatting>
  <conditionalFormatting sqref="AA32:AC32">
    <cfRule type="expression" dxfId="506" priority="4">
      <formula>AJ32=1</formula>
    </cfRule>
    <cfRule type="expression" dxfId="505" priority="16">
      <formula>+AE30=1</formula>
    </cfRule>
  </conditionalFormatting>
  <dataValidations count="5">
    <dataValidation type="list" allowBlank="1" showInputMessage="1" showErrorMessage="1" sqref="A9" xr:uid="{1503262D-B1D3-4207-89A1-817D6BD6AB0B}">
      <formula1>$AU$6:$AU$7</formula1>
    </dataValidation>
    <dataValidation type="list" allowBlank="1" showInputMessage="1" showErrorMessage="1" sqref="A7" xr:uid="{FB4460AA-DDDC-4AFD-883E-3AEE3FA4BCE4}">
      <formula1>$AQ$6:$AQ$7</formula1>
    </dataValidation>
    <dataValidation type="list" allowBlank="1" showInputMessage="1" showErrorMessage="1" sqref="A8" xr:uid="{BFF179D0-DA19-4E51-A690-4B17094A9443}">
      <formula1>$AS$6:$AS$7</formula1>
    </dataValidation>
    <dataValidation type="list" allowBlank="1" showInputMessage="1" showErrorMessage="1" sqref="B18:C18 B15:C15 B21:C21 B27:C27 B24:C24 B30:C30" xr:uid="{53832CDE-2EBE-489F-B387-38D3F8EE8A25}">
      <formula1>$AO$15:$AO$17</formula1>
    </dataValidation>
    <dataValidation type="list" allowBlank="1" showInputMessage="1" showErrorMessage="1" sqref="D18:G18 D15:G15 D21:G21 D27:G27 D24:G24 D30:G30" xr:uid="{504533FA-03DC-4A7F-B094-E334686FE52B}">
      <formula1>$AQ$15:$AQ$18</formula1>
    </dataValidation>
  </dataValidations>
  <printOptions horizontalCentered="1"/>
  <pageMargins left="0.78740157480314965" right="0.39370078740157483" top="0.59055118110236227" bottom="0.59055118110236227" header="0.59055118110236227" footer="0.39370078740157483"/>
  <pageSetup paperSize="9" scale="84" orientation="portrait" r:id="rId1"/>
  <rowBreaks count="1" manualBreakCount="1">
    <brk id="17" max="16383" man="1"/>
  </rowBreaks>
  <colBreaks count="1" manualBreakCount="1">
    <brk id="3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4880C-3EEE-4C95-AB28-D0DDE9007739}">
  <sheetPr>
    <pageSetUpPr fitToPage="1"/>
  </sheetPr>
  <dimension ref="A1:BD43"/>
  <sheetViews>
    <sheetView view="pageBreakPreview" topLeftCell="A3" zoomScale="85" zoomScaleNormal="85" zoomScaleSheetLayoutView="85" workbookViewId="0">
      <selection activeCell="C3" sqref="C3:N3"/>
    </sheetView>
  </sheetViews>
  <sheetFormatPr defaultColWidth="13" defaultRowHeight="12" x14ac:dyDescent="0.15"/>
  <cols>
    <col min="1" max="15" width="3.125" style="35" customWidth="1"/>
    <col min="16" max="16" width="3" style="35" customWidth="1"/>
    <col min="17" max="28" width="3.125" style="35" customWidth="1"/>
    <col min="29" max="29" width="4.375" style="35" customWidth="1"/>
    <col min="30" max="30" width="2.125" style="35" customWidth="1"/>
    <col min="31" max="39" width="2.125" style="35" hidden="1" customWidth="1"/>
    <col min="40" max="40" width="2.5" style="35" hidden="1" customWidth="1"/>
    <col min="41" max="41" width="14.5" style="35" hidden="1" customWidth="1"/>
    <col min="42" max="42" width="4.625" style="35" hidden="1" customWidth="1"/>
    <col min="43" max="43" width="13" style="35" hidden="1" customWidth="1"/>
    <col min="44" max="44" width="5" style="35" hidden="1" customWidth="1"/>
    <col min="45" max="45" width="17.875" style="35" hidden="1" customWidth="1"/>
    <col min="46" max="46" width="4.625" style="35" hidden="1" customWidth="1"/>
    <col min="47" max="47" width="15.625" style="35" hidden="1" customWidth="1"/>
    <col min="48" max="48" width="4.625" style="35" hidden="1" customWidth="1"/>
    <col min="49" max="49" width="13" style="35" hidden="1" customWidth="1"/>
    <col min="50" max="55" width="13" style="35" customWidth="1"/>
    <col min="56" max="16384" width="13" style="35"/>
  </cols>
  <sheetData>
    <row r="1" spans="1:56" ht="18" customHeight="1" x14ac:dyDescent="0.15">
      <c r="A1" s="35" t="s">
        <v>225</v>
      </c>
      <c r="W1" s="363" t="s">
        <v>46</v>
      </c>
      <c r="X1" s="363"/>
      <c r="Y1" s="363"/>
      <c r="Z1" s="363"/>
      <c r="AA1" s="363"/>
      <c r="AB1" s="363"/>
      <c r="AC1" s="363"/>
    </row>
    <row r="2" spans="1:56" ht="25.5" customHeight="1" thickBot="1" x14ac:dyDescent="0.2">
      <c r="A2" s="19" t="s">
        <v>60</v>
      </c>
      <c r="Y2" s="116"/>
      <c r="Z2" s="116"/>
      <c r="AA2" s="116"/>
      <c r="AB2" s="116"/>
      <c r="AC2" s="116"/>
      <c r="AD2" s="52"/>
      <c r="AE2" s="52"/>
      <c r="AF2" s="52"/>
      <c r="AG2" s="52"/>
      <c r="AH2" s="52"/>
      <c r="AI2" s="52"/>
      <c r="AJ2" s="52"/>
      <c r="AK2" s="52"/>
    </row>
    <row r="3" spans="1:56" s="51" customFormat="1" ht="19.7" customHeight="1" thickBot="1" x14ac:dyDescent="0.2">
      <c r="A3" s="364" t="s">
        <v>14</v>
      </c>
      <c r="B3" s="365"/>
      <c r="C3" s="450"/>
      <c r="D3" s="451"/>
      <c r="E3" s="451"/>
      <c r="F3" s="451"/>
      <c r="G3" s="451"/>
      <c r="H3" s="451"/>
      <c r="I3" s="451"/>
      <c r="J3" s="451"/>
      <c r="K3" s="451"/>
      <c r="L3" s="451"/>
      <c r="M3" s="451"/>
      <c r="N3" s="453"/>
      <c r="O3" s="445" t="s">
        <v>15</v>
      </c>
      <c r="P3" s="446"/>
      <c r="Q3" s="446"/>
      <c r="R3" s="447"/>
      <c r="S3" s="450" t="s">
        <v>271</v>
      </c>
      <c r="T3" s="451"/>
      <c r="U3" s="451"/>
      <c r="V3" s="451"/>
      <c r="W3" s="451"/>
      <c r="X3" s="451"/>
      <c r="Y3" s="451"/>
      <c r="Z3" s="451"/>
      <c r="AA3" s="451"/>
      <c r="AB3" s="451"/>
      <c r="AC3" s="452"/>
      <c r="AD3" s="35"/>
      <c r="AE3" s="35" t="s">
        <v>270</v>
      </c>
      <c r="AF3" s="35"/>
      <c r="AG3" s="35"/>
      <c r="AH3" s="35"/>
      <c r="AI3" s="35"/>
      <c r="AJ3" s="35"/>
      <c r="AK3" s="35"/>
      <c r="AL3" s="35"/>
    </row>
    <row r="4" spans="1:56" s="51" customFormat="1" ht="19.7" customHeight="1" thickBot="1" x14ac:dyDescent="0.2">
      <c r="A4" s="364" t="s">
        <v>16</v>
      </c>
      <c r="B4" s="365"/>
      <c r="C4" s="450"/>
      <c r="D4" s="451"/>
      <c r="E4" s="451"/>
      <c r="F4" s="451"/>
      <c r="G4" s="451"/>
      <c r="H4" s="451"/>
      <c r="I4" s="451"/>
      <c r="J4" s="451"/>
      <c r="K4" s="451"/>
      <c r="L4" s="451"/>
      <c r="M4" s="451"/>
      <c r="N4" s="453"/>
      <c r="O4" s="448" t="s">
        <v>17</v>
      </c>
      <c r="P4" s="449"/>
      <c r="Q4" s="450"/>
      <c r="R4" s="451"/>
      <c r="S4" s="451"/>
      <c r="T4" s="451"/>
      <c r="U4" s="451"/>
      <c r="V4" s="451"/>
      <c r="W4" s="451"/>
      <c r="X4" s="451"/>
      <c r="Y4" s="451"/>
      <c r="Z4" s="451"/>
      <c r="AA4" s="451"/>
      <c r="AB4" s="451"/>
      <c r="AC4" s="452"/>
      <c r="AD4" s="35"/>
      <c r="AE4" s="35"/>
      <c r="AF4" s="35"/>
      <c r="AG4" s="35"/>
      <c r="AH4" s="35"/>
      <c r="AI4" s="35"/>
      <c r="AJ4" s="35"/>
      <c r="AK4" s="35"/>
      <c r="AL4" s="35"/>
    </row>
    <row r="5" spans="1:56" s="51" customFormat="1" ht="19.7" customHeight="1" thickBot="1" x14ac:dyDescent="0.2">
      <c r="A5" s="118" t="s">
        <v>131</v>
      </c>
      <c r="B5" s="117"/>
      <c r="C5" s="117"/>
      <c r="D5" s="117"/>
      <c r="E5" s="117"/>
      <c r="F5" s="117"/>
      <c r="G5" s="117"/>
      <c r="H5" s="117"/>
      <c r="I5" s="117"/>
      <c r="J5" s="117"/>
      <c r="K5" s="117"/>
      <c r="L5" s="117"/>
      <c r="M5" s="117"/>
      <c r="N5" s="117"/>
      <c r="O5" s="117"/>
      <c r="P5" s="117"/>
      <c r="Q5" s="117"/>
      <c r="R5" s="117"/>
      <c r="S5" s="117"/>
      <c r="T5" s="117"/>
      <c r="U5" s="117"/>
      <c r="V5" s="117"/>
      <c r="W5" s="117"/>
      <c r="X5" s="117"/>
      <c r="Y5" s="538" t="s">
        <v>83</v>
      </c>
      <c r="Z5" s="539"/>
      <c r="AA5" s="539"/>
      <c r="AB5" s="539"/>
      <c r="AC5" s="540"/>
      <c r="AD5" s="35"/>
      <c r="AE5" s="35"/>
      <c r="AF5" s="35"/>
      <c r="AG5" s="35"/>
      <c r="AH5" s="35"/>
      <c r="AI5" s="35"/>
      <c r="AJ5" s="35"/>
      <c r="AK5" s="35"/>
      <c r="AL5" s="35"/>
    </row>
    <row r="6" spans="1:56" s="51" customFormat="1" ht="19.7" customHeight="1" x14ac:dyDescent="0.15">
      <c r="A6" s="457" t="s">
        <v>211</v>
      </c>
      <c r="B6" s="458"/>
      <c r="C6" s="458"/>
      <c r="D6" s="458"/>
      <c r="E6" s="458"/>
      <c r="F6" s="458"/>
      <c r="G6" s="458"/>
      <c r="H6" s="458"/>
      <c r="I6" s="458"/>
      <c r="J6" s="119" t="s">
        <v>18</v>
      </c>
      <c r="K6" s="119"/>
      <c r="L6" s="120"/>
      <c r="M6" s="464"/>
      <c r="N6" s="464"/>
      <c r="O6" s="464"/>
      <c r="P6" s="464"/>
      <c r="Q6" s="464"/>
      <c r="R6" s="119" t="s">
        <v>132</v>
      </c>
      <c r="S6" s="121"/>
      <c r="T6" s="122"/>
      <c r="U6" s="435" t="s">
        <v>133</v>
      </c>
      <c r="V6" s="435"/>
      <c r="W6" s="435"/>
      <c r="X6" s="436"/>
      <c r="Y6" s="385">
        <f>VLOOKUP(A6,$AO$6:$AP$8,2,FALSE)</f>
        <v>0</v>
      </c>
      <c r="Z6" s="386"/>
      <c r="AA6" s="541">
        <f>SUM(Y7:Z8)+Y6</f>
        <v>0</v>
      </c>
      <c r="AB6" s="542"/>
      <c r="AC6" s="543"/>
      <c r="AD6" s="35"/>
      <c r="AE6" s="35">
        <f>IF(A6=$AS$7,0,1)</f>
        <v>0</v>
      </c>
      <c r="AF6" s="35">
        <f>IF(M6="",0,1)</f>
        <v>0</v>
      </c>
      <c r="AG6" s="35" t="s">
        <v>269</v>
      </c>
      <c r="AH6" s="35"/>
      <c r="AI6" s="35"/>
      <c r="AJ6" s="35"/>
      <c r="AK6" s="35"/>
      <c r="AL6" s="35"/>
      <c r="AO6" s="53" t="s">
        <v>209</v>
      </c>
      <c r="AP6" s="54">
        <v>6</v>
      </c>
      <c r="AQ6" s="53" t="s">
        <v>5</v>
      </c>
      <c r="AR6" s="54">
        <v>2</v>
      </c>
      <c r="AS6" s="53" t="s">
        <v>88</v>
      </c>
      <c r="AT6" s="54">
        <v>2</v>
      </c>
      <c r="AU6" s="53" t="s">
        <v>89</v>
      </c>
      <c r="AV6" s="54">
        <v>2</v>
      </c>
      <c r="AW6" s="19"/>
      <c r="AX6" s="19"/>
      <c r="AY6" s="19"/>
      <c r="AZ6" s="19"/>
      <c r="BA6" s="19"/>
      <c r="BB6" s="19"/>
      <c r="BC6" s="19"/>
      <c r="BD6" s="19"/>
    </row>
    <row r="7" spans="1:56" s="51" customFormat="1" ht="19.7" customHeight="1" x14ac:dyDescent="0.15">
      <c r="A7" s="457" t="s">
        <v>81</v>
      </c>
      <c r="B7" s="458"/>
      <c r="C7" s="458"/>
      <c r="D7" s="458"/>
      <c r="E7" s="458"/>
      <c r="F7" s="458"/>
      <c r="G7" s="458"/>
      <c r="H7" s="458"/>
      <c r="I7" s="458"/>
      <c r="J7" s="123" t="s">
        <v>18</v>
      </c>
      <c r="K7" s="123"/>
      <c r="L7" s="124"/>
      <c r="M7" s="464"/>
      <c r="N7" s="464"/>
      <c r="O7" s="464"/>
      <c r="P7" s="464"/>
      <c r="Q7" s="464"/>
      <c r="R7" s="119" t="s">
        <v>132</v>
      </c>
      <c r="S7" s="121"/>
      <c r="T7" s="122"/>
      <c r="U7" s="435" t="s">
        <v>133</v>
      </c>
      <c r="V7" s="435"/>
      <c r="W7" s="435"/>
      <c r="X7" s="436"/>
      <c r="Y7" s="385">
        <f>VLOOKUP(A7,$AQ$6:$AR$7,2,FALSE)</f>
        <v>0</v>
      </c>
      <c r="Z7" s="386"/>
      <c r="AA7" s="375"/>
      <c r="AB7" s="376"/>
      <c r="AC7" s="377"/>
      <c r="AD7" s="35"/>
      <c r="AE7" s="35">
        <f>IF(A7=$AS$7,0,1)</f>
        <v>0</v>
      </c>
      <c r="AF7" s="35">
        <f>IF(M7="",0,1)</f>
        <v>0</v>
      </c>
      <c r="AG7" s="35"/>
      <c r="AH7" s="35"/>
      <c r="AI7" s="35"/>
      <c r="AJ7" s="35"/>
      <c r="AK7" s="35"/>
      <c r="AL7" s="35"/>
      <c r="AO7" s="53" t="s">
        <v>210</v>
      </c>
      <c r="AP7" s="54">
        <v>4</v>
      </c>
      <c r="AQ7" s="55" t="s">
        <v>82</v>
      </c>
      <c r="AR7" s="54">
        <v>0</v>
      </c>
      <c r="AS7" s="55" t="s">
        <v>82</v>
      </c>
      <c r="AT7" s="54">
        <v>0</v>
      </c>
      <c r="AU7" s="55" t="s">
        <v>82</v>
      </c>
      <c r="AV7" s="54">
        <v>0</v>
      </c>
      <c r="AW7" s="20"/>
      <c r="AX7" s="20"/>
      <c r="AY7" s="20"/>
      <c r="AZ7" s="20"/>
      <c r="BA7" s="20"/>
      <c r="BB7" s="20"/>
      <c r="BC7" s="20"/>
      <c r="BD7" s="20"/>
    </row>
    <row r="8" spans="1:56" s="51" customFormat="1" ht="19.7" customHeight="1" thickBot="1" x14ac:dyDescent="0.2">
      <c r="A8" s="457" t="s">
        <v>81</v>
      </c>
      <c r="B8" s="458"/>
      <c r="C8" s="458"/>
      <c r="D8" s="458"/>
      <c r="E8" s="458"/>
      <c r="F8" s="458"/>
      <c r="G8" s="458"/>
      <c r="H8" s="458"/>
      <c r="I8" s="458"/>
      <c r="J8" s="123" t="s">
        <v>18</v>
      </c>
      <c r="K8" s="123"/>
      <c r="L8" s="124"/>
      <c r="M8" s="464"/>
      <c r="N8" s="464"/>
      <c r="O8" s="464"/>
      <c r="P8" s="464"/>
      <c r="Q8" s="464"/>
      <c r="R8" s="119" t="s">
        <v>132</v>
      </c>
      <c r="S8" s="121"/>
      <c r="T8" s="122"/>
      <c r="U8" s="435" t="s">
        <v>133</v>
      </c>
      <c r="V8" s="435"/>
      <c r="W8" s="435"/>
      <c r="X8" s="436"/>
      <c r="Y8" s="387">
        <f>VLOOKUP(A8,$AU$6:$AV$7,2,FALSE)</f>
        <v>0</v>
      </c>
      <c r="Z8" s="388"/>
      <c r="AA8" s="378"/>
      <c r="AB8" s="379"/>
      <c r="AC8" s="380"/>
      <c r="AD8" s="35"/>
      <c r="AE8" s="35">
        <f>IF(A8=$AS$7,0,1)</f>
        <v>0</v>
      </c>
      <c r="AF8" s="35">
        <f>IF(M8="",0,1)</f>
        <v>0</v>
      </c>
      <c r="AG8" s="35"/>
      <c r="AH8" s="35"/>
      <c r="AI8" s="35"/>
      <c r="AJ8" s="35"/>
      <c r="AK8" s="35"/>
      <c r="AL8" s="35"/>
      <c r="AO8" s="55" t="s">
        <v>211</v>
      </c>
      <c r="AP8" s="54">
        <v>0</v>
      </c>
      <c r="AQ8" s="58"/>
      <c r="AR8" s="58"/>
      <c r="AS8" s="58"/>
      <c r="AT8" s="21"/>
      <c r="AU8" s="58"/>
      <c r="AV8" s="58"/>
    </row>
    <row r="9" spans="1:56" s="51" customFormat="1" ht="19.7" customHeight="1" thickBot="1" x14ac:dyDescent="0.2">
      <c r="A9" s="125" t="s">
        <v>135</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7"/>
      <c r="AD9" s="35"/>
      <c r="AE9" s="35"/>
      <c r="AF9" s="35"/>
      <c r="AG9" s="35"/>
      <c r="AH9" s="35"/>
      <c r="AI9" s="35"/>
      <c r="AJ9" s="35"/>
      <c r="AK9" s="35"/>
      <c r="AL9" s="35"/>
      <c r="AS9" s="18"/>
    </row>
    <row r="10" spans="1:56" s="51" customFormat="1" ht="19.7" customHeight="1" x14ac:dyDescent="0.15">
      <c r="A10" s="372" t="s">
        <v>6</v>
      </c>
      <c r="B10" s="389" t="s">
        <v>47</v>
      </c>
      <c r="C10" s="390"/>
      <c r="D10" s="390"/>
      <c r="E10" s="390"/>
      <c r="F10" s="390"/>
      <c r="G10" s="390"/>
      <c r="H10" s="391" t="s">
        <v>164</v>
      </c>
      <c r="I10" s="392"/>
      <c r="J10" s="392"/>
      <c r="K10" s="392"/>
      <c r="L10" s="393"/>
      <c r="M10" s="272" t="s">
        <v>7</v>
      </c>
      <c r="N10" s="273"/>
      <c r="O10" s="273"/>
      <c r="P10" s="273"/>
      <c r="Q10" s="273"/>
      <c r="R10" s="274"/>
      <c r="S10" s="269" t="s">
        <v>165</v>
      </c>
      <c r="T10" s="269"/>
      <c r="U10" s="269"/>
      <c r="V10" s="269"/>
      <c r="W10" s="269"/>
      <c r="X10" s="269"/>
      <c r="Y10" s="269"/>
      <c r="Z10" s="269"/>
      <c r="AA10" s="437" t="s">
        <v>166</v>
      </c>
      <c r="AB10" s="438"/>
      <c r="AC10" s="439"/>
      <c r="AD10" s="60"/>
      <c r="AE10" s="60"/>
      <c r="AF10" s="60"/>
      <c r="AG10" s="60"/>
      <c r="AH10" s="60"/>
      <c r="AI10" s="60"/>
      <c r="AJ10" s="60"/>
      <c r="AK10" s="60"/>
    </row>
    <row r="11" spans="1:56" s="51" customFormat="1" ht="19.7" customHeight="1" x14ac:dyDescent="0.15">
      <c r="A11" s="373"/>
      <c r="B11" s="400" t="s">
        <v>48</v>
      </c>
      <c r="C11" s="401"/>
      <c r="D11" s="401"/>
      <c r="E11" s="401"/>
      <c r="F11" s="401"/>
      <c r="G11" s="402"/>
      <c r="H11" s="394"/>
      <c r="I11" s="395"/>
      <c r="J11" s="395"/>
      <c r="K11" s="395"/>
      <c r="L11" s="396"/>
      <c r="M11" s="281" t="s">
        <v>194</v>
      </c>
      <c r="N11" s="282"/>
      <c r="O11" s="282"/>
      <c r="P11" s="282"/>
      <c r="Q11" s="282"/>
      <c r="R11" s="283"/>
      <c r="S11" s="270" t="s">
        <v>168</v>
      </c>
      <c r="T11" s="270"/>
      <c r="U11" s="270"/>
      <c r="V11" s="270"/>
      <c r="W11" s="270" t="s">
        <v>169</v>
      </c>
      <c r="X11" s="270"/>
      <c r="Y11" s="270"/>
      <c r="Z11" s="270"/>
      <c r="AA11" s="440" t="s">
        <v>8</v>
      </c>
      <c r="AB11" s="441"/>
      <c r="AC11" s="442"/>
      <c r="AD11" s="61"/>
      <c r="AE11" s="61"/>
      <c r="AF11" s="61"/>
      <c r="AG11" s="61"/>
      <c r="AH11" s="61"/>
      <c r="AI11" s="61"/>
      <c r="AJ11" s="61"/>
      <c r="AK11" s="61"/>
    </row>
    <row r="12" spans="1:56" s="51" customFormat="1" ht="19.7" customHeight="1" x14ac:dyDescent="0.15">
      <c r="A12" s="373"/>
      <c r="B12" s="403"/>
      <c r="C12" s="404"/>
      <c r="D12" s="404"/>
      <c r="E12" s="404"/>
      <c r="F12" s="404"/>
      <c r="G12" s="405"/>
      <c r="H12" s="394"/>
      <c r="I12" s="395"/>
      <c r="J12" s="395"/>
      <c r="K12" s="395"/>
      <c r="L12" s="396"/>
      <c r="M12" s="284"/>
      <c r="N12" s="285"/>
      <c r="O12" s="285"/>
      <c r="P12" s="285"/>
      <c r="Q12" s="285"/>
      <c r="R12" s="286"/>
      <c r="S12" s="270"/>
      <c r="T12" s="270"/>
      <c r="U12" s="270"/>
      <c r="V12" s="270"/>
      <c r="W12" s="270" t="s">
        <v>50</v>
      </c>
      <c r="X12" s="270"/>
      <c r="Y12" s="270"/>
      <c r="Z12" s="270"/>
      <c r="AA12" s="440" t="s">
        <v>9</v>
      </c>
      <c r="AB12" s="441"/>
      <c r="AC12" s="442"/>
      <c r="AD12" s="61"/>
      <c r="AE12" s="61"/>
      <c r="AF12" s="61"/>
      <c r="AG12" s="61"/>
      <c r="AH12" s="61"/>
      <c r="AI12" s="61"/>
      <c r="AJ12" s="61"/>
      <c r="AK12" s="61"/>
    </row>
    <row r="13" spans="1:56" s="51" customFormat="1" ht="19.7" customHeight="1" thickBot="1" x14ac:dyDescent="0.2">
      <c r="A13" s="374"/>
      <c r="B13" s="406"/>
      <c r="C13" s="407"/>
      <c r="D13" s="407"/>
      <c r="E13" s="407"/>
      <c r="F13" s="407"/>
      <c r="G13" s="408"/>
      <c r="H13" s="397"/>
      <c r="I13" s="398"/>
      <c r="J13" s="398"/>
      <c r="K13" s="398"/>
      <c r="L13" s="399"/>
      <c r="M13" s="289" t="s">
        <v>247</v>
      </c>
      <c r="N13" s="290"/>
      <c r="O13" s="290"/>
      <c r="P13" s="290"/>
      <c r="Q13" s="290"/>
      <c r="R13" s="291"/>
      <c r="S13" s="271"/>
      <c r="T13" s="271"/>
      <c r="U13" s="271"/>
      <c r="V13" s="271"/>
      <c r="W13" s="271" t="s">
        <v>10</v>
      </c>
      <c r="X13" s="271"/>
      <c r="Y13" s="271"/>
      <c r="Z13" s="271"/>
      <c r="AA13" s="467" t="s">
        <v>170</v>
      </c>
      <c r="AB13" s="468"/>
      <c r="AC13" s="469"/>
      <c r="AD13" s="62"/>
      <c r="AE13" s="62"/>
      <c r="AF13" s="62"/>
      <c r="AG13" s="62"/>
      <c r="AH13" s="62"/>
      <c r="AI13" s="62"/>
      <c r="AJ13" s="62"/>
      <c r="AK13" s="62"/>
    </row>
    <row r="14" spans="1:56" s="51" customFormat="1" ht="23.45" customHeight="1" x14ac:dyDescent="0.15">
      <c r="A14" s="370" t="s">
        <v>11</v>
      </c>
      <c r="B14" s="470" t="s">
        <v>52</v>
      </c>
      <c r="C14" s="471"/>
      <c r="D14" s="472" t="s">
        <v>195</v>
      </c>
      <c r="E14" s="473"/>
      <c r="F14" s="473"/>
      <c r="G14" s="470"/>
      <c r="H14" s="228" t="s">
        <v>172</v>
      </c>
      <c r="I14" s="228"/>
      <c r="J14" s="228"/>
      <c r="K14" s="228"/>
      <c r="L14" s="228"/>
      <c r="M14" s="474" t="s">
        <v>173</v>
      </c>
      <c r="N14" s="474"/>
      <c r="O14" s="474"/>
      <c r="P14" s="474"/>
      <c r="Q14" s="474"/>
      <c r="R14" s="474"/>
      <c r="S14" s="228" t="s">
        <v>174</v>
      </c>
      <c r="T14" s="228"/>
      <c r="U14" s="228"/>
      <c r="V14" s="228"/>
      <c r="W14" s="232" t="s">
        <v>175</v>
      </c>
      <c r="X14" s="232"/>
      <c r="Y14" s="232"/>
      <c r="Z14" s="232"/>
      <c r="AA14" s="475" t="s">
        <v>176</v>
      </c>
      <c r="AB14" s="476"/>
      <c r="AC14" s="477"/>
      <c r="AD14" s="61"/>
      <c r="AE14" s="61"/>
      <c r="AF14" s="61"/>
      <c r="AG14" s="61"/>
      <c r="AH14" s="61"/>
      <c r="AI14" s="61"/>
      <c r="AJ14" s="61"/>
      <c r="AK14" s="61"/>
    </row>
    <row r="15" spans="1:56" s="51" customFormat="1" ht="23.45" customHeight="1" x14ac:dyDescent="0.15">
      <c r="A15" s="367"/>
      <c r="B15" s="259" t="s">
        <v>196</v>
      </c>
      <c r="C15" s="218"/>
      <c r="D15" s="218"/>
      <c r="E15" s="218"/>
      <c r="F15" s="218"/>
      <c r="G15" s="219"/>
      <c r="H15" s="229"/>
      <c r="I15" s="229"/>
      <c r="J15" s="229"/>
      <c r="K15" s="229"/>
      <c r="L15" s="229"/>
      <c r="M15" s="489" t="s">
        <v>178</v>
      </c>
      <c r="N15" s="489"/>
      <c r="O15" s="489"/>
      <c r="P15" s="489"/>
      <c r="Q15" s="489"/>
      <c r="R15" s="489"/>
      <c r="S15" s="229"/>
      <c r="T15" s="229"/>
      <c r="U15" s="229"/>
      <c r="V15" s="229"/>
      <c r="W15" s="305" t="s">
        <v>179</v>
      </c>
      <c r="X15" s="305"/>
      <c r="Y15" s="305"/>
      <c r="Z15" s="305"/>
      <c r="AA15" s="490" t="s">
        <v>180</v>
      </c>
      <c r="AB15" s="491"/>
      <c r="AC15" s="492"/>
      <c r="AD15" s="61"/>
      <c r="AE15" s="61"/>
      <c r="AF15" s="61"/>
      <c r="AG15" s="61"/>
      <c r="AH15" s="61"/>
      <c r="AI15" s="61"/>
      <c r="AJ15" s="61"/>
      <c r="AK15" s="61"/>
      <c r="AO15" s="63" t="s">
        <v>49</v>
      </c>
      <c r="AP15" s="64">
        <v>1</v>
      </c>
      <c r="AQ15" s="46" t="s">
        <v>197</v>
      </c>
      <c r="AR15" s="48">
        <v>1</v>
      </c>
      <c r="AS15" s="51" t="s">
        <v>201</v>
      </c>
      <c r="AT15" s="51">
        <v>2</v>
      </c>
    </row>
    <row r="16" spans="1:56" s="51" customFormat="1" ht="23.45" customHeight="1" thickBot="1" x14ac:dyDescent="0.2">
      <c r="A16" s="371"/>
      <c r="B16" s="309">
        <f>VLOOKUP(B14,$AO$15:$AP$17,2,FALSE)</f>
        <v>1</v>
      </c>
      <c r="C16" s="309"/>
      <c r="D16" s="500">
        <f>VLOOKUP(D14,$AQ$15:$AR$18,2,FALSE)</f>
        <v>1</v>
      </c>
      <c r="E16" s="501"/>
      <c r="F16" s="501"/>
      <c r="G16" s="502"/>
      <c r="H16" s="230"/>
      <c r="I16" s="230"/>
      <c r="J16" s="230"/>
      <c r="K16" s="230"/>
      <c r="L16" s="230"/>
      <c r="M16" s="575" t="s">
        <v>266</v>
      </c>
      <c r="N16" s="576"/>
      <c r="O16" s="576"/>
      <c r="P16" s="576"/>
      <c r="Q16" s="576"/>
      <c r="R16" s="577"/>
      <c r="S16" s="230"/>
      <c r="T16" s="230"/>
      <c r="U16" s="230"/>
      <c r="V16" s="230"/>
      <c r="W16" s="314">
        <v>8500</v>
      </c>
      <c r="X16" s="315"/>
      <c r="Y16" s="315"/>
      <c r="Z16" s="50" t="s">
        <v>12</v>
      </c>
      <c r="AA16" s="311" t="s">
        <v>180</v>
      </c>
      <c r="AB16" s="312"/>
      <c r="AC16" s="493"/>
      <c r="AD16" s="62"/>
      <c r="AE16" s="62"/>
      <c r="AF16" s="62"/>
      <c r="AG16" s="62"/>
      <c r="AH16" s="62"/>
      <c r="AI16" s="62"/>
      <c r="AJ16" s="62"/>
      <c r="AK16" s="62"/>
      <c r="AO16" s="65" t="s">
        <v>85</v>
      </c>
      <c r="AP16" s="64">
        <v>0.8</v>
      </c>
      <c r="AQ16" s="46" t="s">
        <v>198</v>
      </c>
      <c r="AR16" s="48">
        <v>1</v>
      </c>
    </row>
    <row r="17" spans="1:46" s="51" customFormat="1" ht="23.45" customHeight="1" thickTop="1" x14ac:dyDescent="0.15">
      <c r="A17" s="366">
        <v>1</v>
      </c>
      <c r="B17" s="205" t="s">
        <v>181</v>
      </c>
      <c r="C17" s="206"/>
      <c r="D17" s="240" t="s">
        <v>181</v>
      </c>
      <c r="E17" s="241"/>
      <c r="F17" s="241"/>
      <c r="G17" s="205"/>
      <c r="H17" s="368"/>
      <c r="I17" s="368"/>
      <c r="J17" s="368"/>
      <c r="K17" s="368"/>
      <c r="L17" s="368"/>
      <c r="M17" s="553"/>
      <c r="N17" s="554"/>
      <c r="O17" s="554"/>
      <c r="P17" s="554"/>
      <c r="Q17" s="554"/>
      <c r="R17" s="555"/>
      <c r="S17" s="368"/>
      <c r="T17" s="368"/>
      <c r="U17" s="368"/>
      <c r="V17" s="368"/>
      <c r="W17" s="537" t="s">
        <v>182</v>
      </c>
      <c r="X17" s="537"/>
      <c r="Y17" s="537"/>
      <c r="Z17" s="537"/>
      <c r="AA17" s="497" t="s">
        <v>80</v>
      </c>
      <c r="AB17" s="498"/>
      <c r="AC17" s="499"/>
      <c r="AD17" s="61"/>
      <c r="AE17" s="61">
        <f>IF(B17=$AO$17,0,1)</f>
        <v>0</v>
      </c>
      <c r="AF17" s="61">
        <f>IF(H17="",0,1)</f>
        <v>0</v>
      </c>
      <c r="AG17" s="61">
        <f>IF(M17="",0,1)</f>
        <v>0</v>
      </c>
      <c r="AH17" s="61">
        <f>IF(S17="",0,1)</f>
        <v>0</v>
      </c>
      <c r="AI17" s="61">
        <f>IF(W17=$AO$18,0,1)</f>
        <v>0</v>
      </c>
      <c r="AJ17" s="61">
        <f>IF(AA17=$AP$19,0,1)</f>
        <v>0</v>
      </c>
      <c r="AK17" s="61"/>
      <c r="AL17" s="61"/>
      <c r="AO17" s="34" t="s">
        <v>200</v>
      </c>
      <c r="AP17" s="64">
        <v>0</v>
      </c>
      <c r="AQ17" s="46" t="s">
        <v>199</v>
      </c>
      <c r="AR17" s="47">
        <v>0.75</v>
      </c>
    </row>
    <row r="18" spans="1:46" s="51" customFormat="1" ht="23.45" customHeight="1" x14ac:dyDescent="0.15">
      <c r="A18" s="367"/>
      <c r="B18" s="259" t="s">
        <v>196</v>
      </c>
      <c r="C18" s="218"/>
      <c r="D18" s="218"/>
      <c r="E18" s="218"/>
      <c r="F18" s="218"/>
      <c r="G18" s="219"/>
      <c r="H18" s="211"/>
      <c r="I18" s="211"/>
      <c r="J18" s="211"/>
      <c r="K18" s="211"/>
      <c r="L18" s="211"/>
      <c r="M18" s="550"/>
      <c r="N18" s="551"/>
      <c r="O18" s="551"/>
      <c r="P18" s="551"/>
      <c r="Q18" s="551"/>
      <c r="R18" s="552"/>
      <c r="S18" s="211"/>
      <c r="T18" s="211"/>
      <c r="U18" s="211"/>
      <c r="V18" s="211"/>
      <c r="W18" s="503" t="s">
        <v>13</v>
      </c>
      <c r="X18" s="503"/>
      <c r="Y18" s="503"/>
      <c r="Z18" s="503"/>
      <c r="AA18" s="481" t="s">
        <v>80</v>
      </c>
      <c r="AB18" s="482"/>
      <c r="AC18" s="483"/>
      <c r="AD18" s="61"/>
      <c r="AE18" s="61"/>
      <c r="AF18" s="61"/>
      <c r="AG18" s="61">
        <f>IF(M18="",0,1)</f>
        <v>0</v>
      </c>
      <c r="AH18" s="61"/>
      <c r="AI18" s="61">
        <f>IF(W18=$AO$19,0,1)</f>
        <v>0</v>
      </c>
      <c r="AJ18" s="61">
        <f t="shared" ref="AJ18:AJ19" si="0">IF(AA18=$AP$19,0,1)</f>
        <v>0</v>
      </c>
      <c r="AK18" s="61"/>
      <c r="AL18" s="61"/>
      <c r="AO18" s="35" t="s">
        <v>267</v>
      </c>
      <c r="AP18" s="35"/>
      <c r="AQ18" s="44" t="s">
        <v>192</v>
      </c>
      <c r="AR18" s="44"/>
    </row>
    <row r="19" spans="1:46" s="51" customFormat="1" ht="23.45" customHeight="1" x14ac:dyDescent="0.15">
      <c r="A19" s="367"/>
      <c r="B19" s="224">
        <f>VLOOKUP(B17,$AO$15:$AP$17,2,FALSE)</f>
        <v>0</v>
      </c>
      <c r="C19" s="224"/>
      <c r="D19" s="465">
        <f>VLOOKUP(D17,$AQ$15:$AR$18,2,FALSE)</f>
        <v>0</v>
      </c>
      <c r="E19" s="466"/>
      <c r="F19" s="466"/>
      <c r="G19" s="265"/>
      <c r="H19" s="369"/>
      <c r="I19" s="369"/>
      <c r="J19" s="369"/>
      <c r="K19" s="369"/>
      <c r="L19" s="369"/>
      <c r="M19" s="556" t="s">
        <v>237</v>
      </c>
      <c r="N19" s="557"/>
      <c r="O19" s="557"/>
      <c r="P19" s="557"/>
      <c r="Q19" s="557"/>
      <c r="R19" s="558"/>
      <c r="S19" s="369"/>
      <c r="T19" s="369"/>
      <c r="U19" s="369"/>
      <c r="V19" s="369"/>
      <c r="W19" s="532"/>
      <c r="X19" s="533"/>
      <c r="Y19" s="533"/>
      <c r="Z19" s="128" t="s">
        <v>12</v>
      </c>
      <c r="AA19" s="487" t="s">
        <v>80</v>
      </c>
      <c r="AB19" s="485"/>
      <c r="AC19" s="488"/>
      <c r="AD19" s="62"/>
      <c r="AE19" s="62"/>
      <c r="AF19" s="62"/>
      <c r="AG19" s="62">
        <f>IF(M19=$AO$20,0,1)</f>
        <v>0</v>
      </c>
      <c r="AH19" s="62"/>
      <c r="AI19" s="62">
        <f>IF(W19="",0,1)</f>
        <v>0</v>
      </c>
      <c r="AJ19" s="62">
        <f t="shared" si="0"/>
        <v>0</v>
      </c>
      <c r="AK19" s="62"/>
      <c r="AL19" s="62"/>
      <c r="AO19" s="51" t="s">
        <v>268</v>
      </c>
      <c r="AP19" s="51" t="s">
        <v>269</v>
      </c>
    </row>
    <row r="20" spans="1:46" s="51" customFormat="1" ht="23.45" customHeight="1" x14ac:dyDescent="0.15">
      <c r="A20" s="367">
        <v>2</v>
      </c>
      <c r="B20" s="205" t="s">
        <v>181</v>
      </c>
      <c r="C20" s="206"/>
      <c r="D20" s="240" t="s">
        <v>181</v>
      </c>
      <c r="E20" s="241"/>
      <c r="F20" s="241"/>
      <c r="G20" s="205"/>
      <c r="H20" s="211"/>
      <c r="I20" s="211"/>
      <c r="J20" s="211"/>
      <c r="K20" s="211"/>
      <c r="L20" s="211"/>
      <c r="M20" s="550"/>
      <c r="N20" s="551"/>
      <c r="O20" s="551"/>
      <c r="P20" s="551"/>
      <c r="Q20" s="551"/>
      <c r="R20" s="552"/>
      <c r="S20" s="211"/>
      <c r="T20" s="211"/>
      <c r="U20" s="211"/>
      <c r="V20" s="211"/>
      <c r="W20" s="506" t="s">
        <v>182</v>
      </c>
      <c r="X20" s="506"/>
      <c r="Y20" s="506"/>
      <c r="Z20" s="506"/>
      <c r="AA20" s="481" t="s">
        <v>80</v>
      </c>
      <c r="AB20" s="482"/>
      <c r="AC20" s="483"/>
      <c r="AD20" s="61"/>
      <c r="AE20" s="61">
        <f>IF(B20=$AO$17,0,1)</f>
        <v>0</v>
      </c>
      <c r="AF20" s="61">
        <f>IF(H20="",0,1)</f>
        <v>0</v>
      </c>
      <c r="AG20" s="61">
        <f>IF(M20="",0,1)</f>
        <v>0</v>
      </c>
      <c r="AH20" s="61">
        <f>IF(S20="",0,1)</f>
        <v>0</v>
      </c>
      <c r="AI20" s="61">
        <f>IF(W20=$AO$18,0,1)</f>
        <v>0</v>
      </c>
      <c r="AJ20" s="61">
        <f>IF(AA20=$AP$19,0,1)</f>
        <v>0</v>
      </c>
      <c r="AK20" s="61"/>
      <c r="AL20" s="61"/>
      <c r="AO20" s="51" t="s">
        <v>239</v>
      </c>
    </row>
    <row r="21" spans="1:46" s="51" customFormat="1" ht="23.45" customHeight="1" x14ac:dyDescent="0.15">
      <c r="A21" s="367"/>
      <c r="B21" s="259" t="s">
        <v>196</v>
      </c>
      <c r="C21" s="218"/>
      <c r="D21" s="218"/>
      <c r="E21" s="218"/>
      <c r="F21" s="218"/>
      <c r="G21" s="219"/>
      <c r="H21" s="211"/>
      <c r="I21" s="211"/>
      <c r="J21" s="211"/>
      <c r="K21" s="211"/>
      <c r="L21" s="211"/>
      <c r="M21" s="550"/>
      <c r="N21" s="551"/>
      <c r="O21" s="551"/>
      <c r="P21" s="551"/>
      <c r="Q21" s="551"/>
      <c r="R21" s="552"/>
      <c r="S21" s="211"/>
      <c r="T21" s="211"/>
      <c r="U21" s="211"/>
      <c r="V21" s="211"/>
      <c r="W21" s="503" t="s">
        <v>13</v>
      </c>
      <c r="X21" s="503"/>
      <c r="Y21" s="503"/>
      <c r="Z21" s="503"/>
      <c r="AA21" s="481" t="s">
        <v>80</v>
      </c>
      <c r="AB21" s="482"/>
      <c r="AC21" s="483"/>
      <c r="AD21" s="61"/>
      <c r="AE21" s="61"/>
      <c r="AF21" s="61"/>
      <c r="AG21" s="61">
        <f>IF(M21="",0,1)</f>
        <v>0</v>
      </c>
      <c r="AH21" s="61"/>
      <c r="AI21" s="61">
        <f>IF(W21=$AO$19,0,1)</f>
        <v>0</v>
      </c>
      <c r="AJ21" s="61">
        <f t="shared" ref="AJ21:AJ22" si="1">IF(AA21=$AP$19,0,1)</f>
        <v>0</v>
      </c>
      <c r="AK21" s="61"/>
      <c r="AL21" s="61"/>
    </row>
    <row r="22" spans="1:46" s="51" customFormat="1" ht="23.45" customHeight="1" x14ac:dyDescent="0.15">
      <c r="A22" s="367"/>
      <c r="B22" s="224">
        <f>VLOOKUP(B20,$AO$15:$AP$17,2,FALSE)</f>
        <v>0</v>
      </c>
      <c r="C22" s="224"/>
      <c r="D22" s="465">
        <f>VLOOKUP(D20,$AQ$15:$AR$18,2,FALSE)</f>
        <v>0</v>
      </c>
      <c r="E22" s="466"/>
      <c r="F22" s="466"/>
      <c r="G22" s="265"/>
      <c r="H22" s="211"/>
      <c r="I22" s="211"/>
      <c r="J22" s="211"/>
      <c r="K22" s="211"/>
      <c r="L22" s="211"/>
      <c r="M22" s="503" t="s">
        <v>237</v>
      </c>
      <c r="N22" s="319"/>
      <c r="O22" s="319"/>
      <c r="P22" s="319"/>
      <c r="Q22" s="319"/>
      <c r="R22" s="320"/>
      <c r="S22" s="211"/>
      <c r="T22" s="211"/>
      <c r="U22" s="211"/>
      <c r="V22" s="211"/>
      <c r="W22" s="321"/>
      <c r="X22" s="322"/>
      <c r="Y22" s="322"/>
      <c r="Z22" s="129" t="s">
        <v>12</v>
      </c>
      <c r="AA22" s="481" t="s">
        <v>80</v>
      </c>
      <c r="AB22" s="482"/>
      <c r="AC22" s="483"/>
      <c r="AD22" s="62"/>
      <c r="AE22" s="62"/>
      <c r="AF22" s="62"/>
      <c r="AG22" s="62">
        <f>IF(M22=$AO$20,0,1)</f>
        <v>0</v>
      </c>
      <c r="AH22" s="62"/>
      <c r="AI22" s="62">
        <f>IF(W22="",0,1)</f>
        <v>0</v>
      </c>
      <c r="AJ22" s="62">
        <f t="shared" si="1"/>
        <v>0</v>
      </c>
      <c r="AK22" s="62"/>
      <c r="AL22" s="62"/>
    </row>
    <row r="23" spans="1:46" s="51" customFormat="1" ht="23.45" customHeight="1" x14ac:dyDescent="0.15">
      <c r="A23" s="367">
        <v>3</v>
      </c>
      <c r="B23" s="205" t="s">
        <v>181</v>
      </c>
      <c r="C23" s="206"/>
      <c r="D23" s="240" t="s">
        <v>181</v>
      </c>
      <c r="E23" s="241"/>
      <c r="F23" s="241"/>
      <c r="G23" s="205"/>
      <c r="H23" s="211"/>
      <c r="I23" s="211"/>
      <c r="J23" s="211"/>
      <c r="K23" s="211"/>
      <c r="L23" s="211"/>
      <c r="M23" s="550"/>
      <c r="N23" s="551"/>
      <c r="O23" s="551"/>
      <c r="P23" s="551"/>
      <c r="Q23" s="551"/>
      <c r="R23" s="552"/>
      <c r="S23" s="211"/>
      <c r="T23" s="211"/>
      <c r="U23" s="211"/>
      <c r="V23" s="211"/>
      <c r="W23" s="506" t="s">
        <v>182</v>
      </c>
      <c r="X23" s="506"/>
      <c r="Y23" s="506"/>
      <c r="Z23" s="506"/>
      <c r="AA23" s="481" t="s">
        <v>80</v>
      </c>
      <c r="AB23" s="482"/>
      <c r="AC23" s="483"/>
      <c r="AD23" s="61"/>
      <c r="AE23" s="61">
        <f>IF(B23=$AO$17,0,1)</f>
        <v>0</v>
      </c>
      <c r="AF23" s="61">
        <f>IF(H23="",0,1)</f>
        <v>0</v>
      </c>
      <c r="AG23" s="61">
        <f>IF(M23="",0,1)</f>
        <v>0</v>
      </c>
      <c r="AH23" s="61">
        <f>IF(S23="",0,1)</f>
        <v>0</v>
      </c>
      <c r="AI23" s="61">
        <f>IF(W23=$AO$18,0,1)</f>
        <v>0</v>
      </c>
      <c r="AJ23" s="61">
        <f>IF(AA23=$AP$19,0,1)</f>
        <v>0</v>
      </c>
      <c r="AK23" s="61"/>
      <c r="AL23" s="61"/>
    </row>
    <row r="24" spans="1:46" s="51" customFormat="1" ht="23.45" customHeight="1" x14ac:dyDescent="0.15">
      <c r="A24" s="367"/>
      <c r="B24" s="259" t="s">
        <v>196</v>
      </c>
      <c r="C24" s="218"/>
      <c r="D24" s="218"/>
      <c r="E24" s="218"/>
      <c r="F24" s="218"/>
      <c r="G24" s="219"/>
      <c r="H24" s="211"/>
      <c r="I24" s="211"/>
      <c r="J24" s="211"/>
      <c r="K24" s="211"/>
      <c r="L24" s="211"/>
      <c r="M24" s="550"/>
      <c r="N24" s="551"/>
      <c r="O24" s="551"/>
      <c r="P24" s="551"/>
      <c r="Q24" s="551"/>
      <c r="R24" s="552"/>
      <c r="S24" s="211"/>
      <c r="T24" s="211"/>
      <c r="U24" s="211"/>
      <c r="V24" s="211"/>
      <c r="W24" s="503" t="s">
        <v>13</v>
      </c>
      <c r="X24" s="503"/>
      <c r="Y24" s="503"/>
      <c r="Z24" s="503"/>
      <c r="AA24" s="481" t="s">
        <v>80</v>
      </c>
      <c r="AB24" s="482"/>
      <c r="AC24" s="483"/>
      <c r="AD24" s="61"/>
      <c r="AE24" s="61"/>
      <c r="AF24" s="61"/>
      <c r="AG24" s="61">
        <f>IF(M24="",0,1)</f>
        <v>0</v>
      </c>
      <c r="AH24" s="61"/>
      <c r="AI24" s="61">
        <f>IF(W24=$AO$19,0,1)</f>
        <v>0</v>
      </c>
      <c r="AJ24" s="61">
        <f t="shared" ref="AJ24:AJ25" si="2">IF(AA24=$AP$19,0,1)</f>
        <v>0</v>
      </c>
      <c r="AK24" s="61"/>
      <c r="AL24" s="61"/>
    </row>
    <row r="25" spans="1:46" s="51" customFormat="1" ht="23.45" customHeight="1" x14ac:dyDescent="0.15">
      <c r="A25" s="367"/>
      <c r="B25" s="224">
        <f>VLOOKUP(B23,$AO$15:$AP$17,2,FALSE)</f>
        <v>0</v>
      </c>
      <c r="C25" s="224"/>
      <c r="D25" s="465">
        <f>VLOOKUP(D23,$AQ$15:$AR$18,2,FALSE)</f>
        <v>0</v>
      </c>
      <c r="E25" s="466"/>
      <c r="F25" s="466"/>
      <c r="G25" s="265"/>
      <c r="H25" s="211"/>
      <c r="I25" s="211"/>
      <c r="J25" s="211"/>
      <c r="K25" s="211"/>
      <c r="L25" s="211"/>
      <c r="M25" s="503" t="s">
        <v>237</v>
      </c>
      <c r="N25" s="319"/>
      <c r="O25" s="319"/>
      <c r="P25" s="319"/>
      <c r="Q25" s="319"/>
      <c r="R25" s="320"/>
      <c r="S25" s="211"/>
      <c r="T25" s="211"/>
      <c r="U25" s="211"/>
      <c r="V25" s="211"/>
      <c r="W25" s="321"/>
      <c r="X25" s="322"/>
      <c r="Y25" s="322"/>
      <c r="Z25" s="129" t="s">
        <v>12</v>
      </c>
      <c r="AA25" s="481" t="s">
        <v>80</v>
      </c>
      <c r="AB25" s="482"/>
      <c r="AC25" s="483"/>
      <c r="AD25" s="62"/>
      <c r="AE25" s="62"/>
      <c r="AF25" s="62"/>
      <c r="AG25" s="62">
        <f>IF(M25=$AO$20,0,1)</f>
        <v>0</v>
      </c>
      <c r="AH25" s="62"/>
      <c r="AI25" s="62">
        <f>IF(W25="",0,1)</f>
        <v>0</v>
      </c>
      <c r="AJ25" s="62">
        <f t="shared" si="2"/>
        <v>0</v>
      </c>
      <c r="AK25" s="62"/>
      <c r="AL25" s="62"/>
    </row>
    <row r="26" spans="1:46" s="51" customFormat="1" ht="24" customHeight="1" x14ac:dyDescent="0.15">
      <c r="A26" s="367">
        <v>4</v>
      </c>
      <c r="B26" s="205" t="s">
        <v>181</v>
      </c>
      <c r="C26" s="206"/>
      <c r="D26" s="240" t="s">
        <v>181</v>
      </c>
      <c r="E26" s="241"/>
      <c r="F26" s="241"/>
      <c r="G26" s="205"/>
      <c r="H26" s="211"/>
      <c r="I26" s="211"/>
      <c r="J26" s="211"/>
      <c r="K26" s="211"/>
      <c r="L26" s="211"/>
      <c r="M26" s="550"/>
      <c r="N26" s="551"/>
      <c r="O26" s="551"/>
      <c r="P26" s="551"/>
      <c r="Q26" s="551"/>
      <c r="R26" s="552"/>
      <c r="S26" s="211"/>
      <c r="T26" s="211"/>
      <c r="U26" s="211"/>
      <c r="V26" s="211"/>
      <c r="W26" s="506" t="s">
        <v>182</v>
      </c>
      <c r="X26" s="506"/>
      <c r="Y26" s="506"/>
      <c r="Z26" s="506"/>
      <c r="AA26" s="481" t="s">
        <v>80</v>
      </c>
      <c r="AB26" s="482"/>
      <c r="AC26" s="483"/>
      <c r="AD26" s="62"/>
      <c r="AE26" s="62">
        <f>IF(B26=$AO$17,0,1)</f>
        <v>0</v>
      </c>
      <c r="AF26" s="62">
        <f>IF(H26="",0,1)</f>
        <v>0</v>
      </c>
      <c r="AG26" s="62">
        <f>IF(M26="",0,1)</f>
        <v>0</v>
      </c>
      <c r="AH26" s="62">
        <f>IF(S26="",0,1)</f>
        <v>0</v>
      </c>
      <c r="AI26" s="62">
        <f>IF(W26=$AO$18,0,1)</f>
        <v>0</v>
      </c>
      <c r="AJ26" s="62">
        <f>IF(AA26=$AP$19,0,1)</f>
        <v>0</v>
      </c>
      <c r="AK26" s="62"/>
    </row>
    <row r="27" spans="1:46" s="51" customFormat="1" ht="24" customHeight="1" x14ac:dyDescent="0.15">
      <c r="A27" s="367"/>
      <c r="B27" s="259" t="s">
        <v>196</v>
      </c>
      <c r="C27" s="218"/>
      <c r="D27" s="218"/>
      <c r="E27" s="218"/>
      <c r="F27" s="218"/>
      <c r="G27" s="219"/>
      <c r="H27" s="211"/>
      <c r="I27" s="211"/>
      <c r="J27" s="211"/>
      <c r="K27" s="211"/>
      <c r="L27" s="211"/>
      <c r="M27" s="550"/>
      <c r="N27" s="551"/>
      <c r="O27" s="551"/>
      <c r="P27" s="551"/>
      <c r="Q27" s="551"/>
      <c r="R27" s="552"/>
      <c r="S27" s="211"/>
      <c r="T27" s="211"/>
      <c r="U27" s="211"/>
      <c r="V27" s="211"/>
      <c r="W27" s="503" t="s">
        <v>13</v>
      </c>
      <c r="X27" s="503"/>
      <c r="Y27" s="503"/>
      <c r="Z27" s="503"/>
      <c r="AA27" s="481" t="s">
        <v>80</v>
      </c>
      <c r="AB27" s="482"/>
      <c r="AC27" s="483"/>
      <c r="AD27" s="62"/>
      <c r="AE27" s="62"/>
      <c r="AF27" s="62"/>
      <c r="AG27" s="62">
        <f>IF(M27="",0,1)</f>
        <v>0</v>
      </c>
      <c r="AH27" s="62"/>
      <c r="AI27" s="62">
        <f>IF(W27=$AO$19,0,1)</f>
        <v>0</v>
      </c>
      <c r="AJ27" s="62">
        <f t="shared" ref="AJ27:AJ28" si="3">IF(AA27=$AP$19,0,1)</f>
        <v>0</v>
      </c>
      <c r="AK27" s="62"/>
    </row>
    <row r="28" spans="1:46" s="51" customFormat="1" ht="24" customHeight="1" x14ac:dyDescent="0.15">
      <c r="A28" s="367"/>
      <c r="B28" s="224">
        <f t="shared" ref="B28" si="4">VLOOKUP(B26,$AO$15:$AP$17,2,FALSE)</f>
        <v>0</v>
      </c>
      <c r="C28" s="224"/>
      <c r="D28" s="465">
        <f t="shared" ref="D28" si="5">VLOOKUP(D26,$AQ$15:$AR$18,2,FALSE)</f>
        <v>0</v>
      </c>
      <c r="E28" s="466"/>
      <c r="F28" s="466"/>
      <c r="G28" s="265"/>
      <c r="H28" s="211"/>
      <c r="I28" s="211"/>
      <c r="J28" s="211"/>
      <c r="K28" s="211"/>
      <c r="L28" s="211"/>
      <c r="M28" s="503" t="s">
        <v>237</v>
      </c>
      <c r="N28" s="319"/>
      <c r="O28" s="319"/>
      <c r="P28" s="319"/>
      <c r="Q28" s="319"/>
      <c r="R28" s="320"/>
      <c r="S28" s="211"/>
      <c r="T28" s="211"/>
      <c r="U28" s="211"/>
      <c r="V28" s="211"/>
      <c r="W28" s="321"/>
      <c r="X28" s="322"/>
      <c r="Y28" s="322"/>
      <c r="Z28" s="129" t="s">
        <v>12</v>
      </c>
      <c r="AA28" s="481" t="s">
        <v>80</v>
      </c>
      <c r="AB28" s="482"/>
      <c r="AC28" s="483"/>
      <c r="AD28" s="62"/>
      <c r="AE28" s="62"/>
      <c r="AF28" s="62"/>
      <c r="AG28" s="62">
        <f>IF(M28=$AO$20,0,1)</f>
        <v>0</v>
      </c>
      <c r="AH28" s="62"/>
      <c r="AI28" s="62">
        <f>IF(W28="",0,1)</f>
        <v>0</v>
      </c>
      <c r="AJ28" s="62">
        <f t="shared" si="3"/>
        <v>0</v>
      </c>
      <c r="AK28" s="62"/>
    </row>
    <row r="29" spans="1:46" s="51" customFormat="1" ht="24" customHeight="1" x14ac:dyDescent="0.15">
      <c r="A29" s="367">
        <v>5</v>
      </c>
      <c r="B29" s="205" t="s">
        <v>181</v>
      </c>
      <c r="C29" s="206"/>
      <c r="D29" s="240" t="s">
        <v>181</v>
      </c>
      <c r="E29" s="241"/>
      <c r="F29" s="241"/>
      <c r="G29" s="205"/>
      <c r="H29" s="242"/>
      <c r="I29" s="242"/>
      <c r="J29" s="242"/>
      <c r="K29" s="242"/>
      <c r="L29" s="242"/>
      <c r="M29" s="581"/>
      <c r="N29" s="582"/>
      <c r="O29" s="582"/>
      <c r="P29" s="582"/>
      <c r="Q29" s="582"/>
      <c r="R29" s="583"/>
      <c r="S29" s="242"/>
      <c r="T29" s="242"/>
      <c r="U29" s="242"/>
      <c r="V29" s="242"/>
      <c r="W29" s="246" t="s">
        <v>182</v>
      </c>
      <c r="X29" s="246"/>
      <c r="Y29" s="246"/>
      <c r="Z29" s="246"/>
      <c r="AA29" s="511" t="s">
        <v>80</v>
      </c>
      <c r="AB29" s="512"/>
      <c r="AC29" s="513"/>
      <c r="AD29" s="62"/>
      <c r="AE29" s="62">
        <f>IF(B29=$AO$17,0,1)</f>
        <v>0</v>
      </c>
      <c r="AF29" s="62">
        <f>IF(H29="",0,1)</f>
        <v>0</v>
      </c>
      <c r="AG29" s="62">
        <f>IF(M29="",0,1)</f>
        <v>0</v>
      </c>
      <c r="AH29" s="62">
        <f>IF(S29="",0,1)</f>
        <v>0</v>
      </c>
      <c r="AI29" s="62">
        <f>IF(W29=$AO$18,0,1)</f>
        <v>0</v>
      </c>
      <c r="AJ29" s="62">
        <f>IF(AA29=$AP$19,0,1)</f>
        <v>0</v>
      </c>
      <c r="AK29" s="62"/>
      <c r="AN29" s="35"/>
      <c r="AO29" s="35"/>
      <c r="AP29" s="35"/>
      <c r="AQ29" s="35"/>
      <c r="AR29" s="35"/>
      <c r="AS29" s="35"/>
      <c r="AT29" s="35"/>
    </row>
    <row r="30" spans="1:46" s="51" customFormat="1" ht="24" customHeight="1" x14ac:dyDescent="0.15">
      <c r="A30" s="367"/>
      <c r="B30" s="259" t="s">
        <v>196</v>
      </c>
      <c r="C30" s="218"/>
      <c r="D30" s="218"/>
      <c r="E30" s="218"/>
      <c r="F30" s="218"/>
      <c r="G30" s="219"/>
      <c r="H30" s="211"/>
      <c r="I30" s="211"/>
      <c r="J30" s="211"/>
      <c r="K30" s="211"/>
      <c r="L30" s="211"/>
      <c r="M30" s="550"/>
      <c r="N30" s="551"/>
      <c r="O30" s="551"/>
      <c r="P30" s="551"/>
      <c r="Q30" s="551"/>
      <c r="R30" s="552"/>
      <c r="S30" s="211"/>
      <c r="T30" s="211"/>
      <c r="U30" s="211"/>
      <c r="V30" s="211"/>
      <c r="W30" s="503" t="s">
        <v>13</v>
      </c>
      <c r="X30" s="503"/>
      <c r="Y30" s="503"/>
      <c r="Z30" s="503"/>
      <c r="AA30" s="481" t="s">
        <v>80</v>
      </c>
      <c r="AB30" s="482"/>
      <c r="AC30" s="483"/>
      <c r="AD30" s="62"/>
      <c r="AE30" s="62"/>
      <c r="AF30" s="62"/>
      <c r="AG30" s="62">
        <f>IF(M30="",0,1)</f>
        <v>0</v>
      </c>
      <c r="AH30" s="62"/>
      <c r="AI30" s="62">
        <f>IF(W30=$AO$19,0,1)</f>
        <v>0</v>
      </c>
      <c r="AJ30" s="62">
        <f t="shared" ref="AJ30:AJ31" si="6">IF(AA30=$AP$19,0,1)</f>
        <v>0</v>
      </c>
      <c r="AK30" s="62"/>
      <c r="AN30" s="35"/>
      <c r="AO30" s="35"/>
      <c r="AP30" s="35"/>
      <c r="AQ30" s="35"/>
      <c r="AR30" s="35"/>
      <c r="AS30" s="35"/>
      <c r="AT30" s="35"/>
    </row>
    <row r="31" spans="1:46" s="51" customFormat="1" ht="24" customHeight="1" thickBot="1" x14ac:dyDescent="0.2">
      <c r="A31" s="507"/>
      <c r="B31" s="332">
        <f t="shared" ref="B31" si="7">VLOOKUP(B29,$AO$15:$AP$17,2,FALSE)</f>
        <v>0</v>
      </c>
      <c r="C31" s="333"/>
      <c r="D31" s="526">
        <f t="shared" ref="D31" si="8">VLOOKUP(D29,$AQ$15:$AR$18,2,FALSE)</f>
        <v>0</v>
      </c>
      <c r="E31" s="527"/>
      <c r="F31" s="527"/>
      <c r="G31" s="528"/>
      <c r="H31" s="369"/>
      <c r="I31" s="369"/>
      <c r="J31" s="369"/>
      <c r="K31" s="369"/>
      <c r="L31" s="369"/>
      <c r="M31" s="578" t="s">
        <v>237</v>
      </c>
      <c r="N31" s="579"/>
      <c r="O31" s="579"/>
      <c r="P31" s="579"/>
      <c r="Q31" s="579"/>
      <c r="R31" s="580"/>
      <c r="S31" s="369"/>
      <c r="T31" s="369"/>
      <c r="U31" s="369"/>
      <c r="V31" s="369"/>
      <c r="W31" s="532"/>
      <c r="X31" s="533"/>
      <c r="Y31" s="533"/>
      <c r="Z31" s="128" t="s">
        <v>12</v>
      </c>
      <c r="AA31" s="487" t="s">
        <v>80</v>
      </c>
      <c r="AB31" s="485"/>
      <c r="AC31" s="488"/>
      <c r="AD31" s="62"/>
      <c r="AE31" s="62"/>
      <c r="AF31" s="62"/>
      <c r="AG31" s="62">
        <f>IF(M31=$AO$20,0,1)</f>
        <v>0</v>
      </c>
      <c r="AH31" s="62"/>
      <c r="AI31" s="62">
        <f>IF(W31="",0,1)</f>
        <v>0</v>
      </c>
      <c r="AJ31" s="62">
        <f t="shared" si="6"/>
        <v>0</v>
      </c>
      <c r="AK31" s="62"/>
      <c r="AN31" s="35"/>
      <c r="AO31" s="35"/>
      <c r="AP31" s="35"/>
      <c r="AQ31" s="35"/>
      <c r="AR31" s="35"/>
      <c r="AS31" s="35"/>
      <c r="AT31" s="35"/>
    </row>
    <row r="32" spans="1:46" s="51" customFormat="1" ht="18" customHeight="1" x14ac:dyDescent="0.15">
      <c r="A32" s="418" t="s">
        <v>84</v>
      </c>
      <c r="B32" s="534" t="s">
        <v>202</v>
      </c>
      <c r="C32" s="524"/>
      <c r="D32" s="524"/>
      <c r="E32" s="535"/>
      <c r="F32" s="534" t="s">
        <v>203</v>
      </c>
      <c r="G32" s="524"/>
      <c r="H32" s="524"/>
      <c r="I32" s="535"/>
      <c r="J32" s="534" t="s">
        <v>204</v>
      </c>
      <c r="K32" s="524"/>
      <c r="L32" s="524"/>
      <c r="M32" s="535"/>
      <c r="N32" s="534" t="s">
        <v>205</v>
      </c>
      <c r="O32" s="524"/>
      <c r="P32" s="524"/>
      <c r="Q32" s="535"/>
      <c r="R32" s="534" t="s">
        <v>206</v>
      </c>
      <c r="S32" s="524"/>
      <c r="T32" s="524"/>
      <c r="U32" s="536"/>
      <c r="V32" s="523" t="s">
        <v>231</v>
      </c>
      <c r="W32" s="524"/>
      <c r="X32" s="524"/>
      <c r="Y32" s="524"/>
      <c r="Z32" s="524"/>
      <c r="AA32" s="524"/>
      <c r="AB32" s="524"/>
      <c r="AC32" s="525"/>
      <c r="AD32" s="62"/>
      <c r="AE32" s="62"/>
      <c r="AF32" s="62"/>
      <c r="AG32" s="62"/>
      <c r="AH32" s="62"/>
      <c r="AI32" s="62"/>
      <c r="AJ32" s="62"/>
      <c r="AK32" s="62"/>
      <c r="AN32" s="35"/>
      <c r="AO32" s="35"/>
      <c r="AP32" s="35"/>
      <c r="AQ32" s="35"/>
      <c r="AR32" s="35"/>
      <c r="AS32" s="35"/>
      <c r="AT32" s="35"/>
    </row>
    <row r="33" spans="1:47" s="51" customFormat="1" ht="18" customHeight="1" x14ac:dyDescent="0.15">
      <c r="A33" s="419"/>
      <c r="B33" s="424" t="s">
        <v>201</v>
      </c>
      <c r="C33" s="434"/>
      <c r="D33" s="424">
        <v>2</v>
      </c>
      <c r="E33" s="434"/>
      <c r="F33" s="424" t="s">
        <v>201</v>
      </c>
      <c r="G33" s="434"/>
      <c r="H33" s="424">
        <v>2</v>
      </c>
      <c r="I33" s="434"/>
      <c r="J33" s="424" t="s">
        <v>201</v>
      </c>
      <c r="K33" s="434"/>
      <c r="L33" s="424">
        <v>2</v>
      </c>
      <c r="M33" s="434"/>
      <c r="N33" s="424" t="s">
        <v>201</v>
      </c>
      <c r="O33" s="434"/>
      <c r="P33" s="424">
        <v>2</v>
      </c>
      <c r="Q33" s="434"/>
      <c r="R33" s="424" t="s">
        <v>201</v>
      </c>
      <c r="S33" s="434"/>
      <c r="T33" s="424">
        <v>2</v>
      </c>
      <c r="U33" s="434"/>
      <c r="V33" s="514">
        <f>SUM(B34:U35)</f>
        <v>0</v>
      </c>
      <c r="W33" s="515"/>
      <c r="X33" s="515"/>
      <c r="Y33" s="515"/>
      <c r="Z33" s="515"/>
      <c r="AA33" s="515"/>
      <c r="AB33" s="515"/>
      <c r="AC33" s="516"/>
      <c r="AD33" s="62"/>
      <c r="AE33" s="62"/>
      <c r="AF33" s="62"/>
      <c r="AG33" s="62"/>
      <c r="AH33" s="62"/>
      <c r="AI33" s="62"/>
      <c r="AJ33" s="62"/>
      <c r="AK33" s="62"/>
      <c r="AN33" s="35"/>
      <c r="AO33" s="35"/>
      <c r="AP33" s="35"/>
      <c r="AQ33" s="35"/>
      <c r="AR33" s="35"/>
      <c r="AS33" s="35"/>
      <c r="AT33" s="35"/>
    </row>
    <row r="34" spans="1:47" s="51" customFormat="1" ht="18" customHeight="1" x14ac:dyDescent="0.15">
      <c r="A34" s="419"/>
      <c r="B34" s="426">
        <f>+B19*D19*$AT$15</f>
        <v>0</v>
      </c>
      <c r="C34" s="427"/>
      <c r="D34" s="427"/>
      <c r="E34" s="428"/>
      <c r="F34" s="426">
        <f>+B22*D22*$AT$15</f>
        <v>0</v>
      </c>
      <c r="G34" s="427"/>
      <c r="H34" s="427"/>
      <c r="I34" s="428"/>
      <c r="J34" s="426">
        <f>+B25*D25*$AT$15</f>
        <v>0</v>
      </c>
      <c r="K34" s="427"/>
      <c r="L34" s="427"/>
      <c r="M34" s="428"/>
      <c r="N34" s="426">
        <f>+B28*D28*$AT$15</f>
        <v>0</v>
      </c>
      <c r="O34" s="427"/>
      <c r="P34" s="427"/>
      <c r="Q34" s="428"/>
      <c r="R34" s="426">
        <f>+B31*D31*$AT$15</f>
        <v>0</v>
      </c>
      <c r="S34" s="427"/>
      <c r="T34" s="427"/>
      <c r="U34" s="432"/>
      <c r="V34" s="517"/>
      <c r="W34" s="518"/>
      <c r="X34" s="518"/>
      <c r="Y34" s="518"/>
      <c r="Z34" s="518"/>
      <c r="AA34" s="518"/>
      <c r="AB34" s="518"/>
      <c r="AC34" s="519"/>
      <c r="AD34" s="62"/>
      <c r="AE34" s="62"/>
      <c r="AF34" s="62"/>
      <c r="AG34" s="62"/>
      <c r="AH34" s="62"/>
      <c r="AI34" s="62"/>
      <c r="AJ34" s="62"/>
      <c r="AK34" s="62"/>
      <c r="AN34" s="35"/>
      <c r="AO34" s="35"/>
      <c r="AP34" s="35"/>
      <c r="AQ34" s="35"/>
      <c r="AR34" s="35"/>
      <c r="AS34" s="35"/>
      <c r="AT34" s="35"/>
    </row>
    <row r="35" spans="1:47" s="51" customFormat="1" ht="18" customHeight="1" thickBot="1" x14ac:dyDescent="0.2">
      <c r="A35" s="420"/>
      <c r="B35" s="429"/>
      <c r="C35" s="430"/>
      <c r="D35" s="430"/>
      <c r="E35" s="431"/>
      <c r="F35" s="429"/>
      <c r="G35" s="430"/>
      <c r="H35" s="430"/>
      <c r="I35" s="431"/>
      <c r="J35" s="429"/>
      <c r="K35" s="430"/>
      <c r="L35" s="430"/>
      <c r="M35" s="431"/>
      <c r="N35" s="429"/>
      <c r="O35" s="430"/>
      <c r="P35" s="430"/>
      <c r="Q35" s="431"/>
      <c r="R35" s="429"/>
      <c r="S35" s="430"/>
      <c r="T35" s="430"/>
      <c r="U35" s="433"/>
      <c r="V35" s="520"/>
      <c r="W35" s="521"/>
      <c r="X35" s="521"/>
      <c r="Y35" s="521"/>
      <c r="Z35" s="521"/>
      <c r="AA35" s="521"/>
      <c r="AB35" s="521"/>
      <c r="AC35" s="522"/>
      <c r="AD35" s="62"/>
      <c r="AE35" s="62"/>
      <c r="AF35" s="62"/>
      <c r="AG35" s="62"/>
      <c r="AH35" s="62"/>
      <c r="AI35" s="62"/>
      <c r="AJ35" s="62"/>
      <c r="AK35" s="62"/>
      <c r="AN35" s="35"/>
      <c r="AO35" s="35"/>
      <c r="AP35" s="35"/>
      <c r="AQ35" s="35"/>
      <c r="AR35" s="35"/>
      <c r="AS35" s="35"/>
      <c r="AT35" s="35"/>
    </row>
    <row r="36" spans="1:47" s="51" customFormat="1" ht="19.350000000000001" customHeight="1" x14ac:dyDescent="0.15">
      <c r="A36" s="411" t="s">
        <v>55</v>
      </c>
      <c r="B36" s="413" t="s">
        <v>254</v>
      </c>
      <c r="C36" s="413"/>
      <c r="D36" s="413"/>
      <c r="E36" s="413"/>
      <c r="F36" s="413"/>
      <c r="G36" s="413"/>
      <c r="H36" s="413"/>
      <c r="I36" s="413"/>
      <c r="J36" s="413"/>
      <c r="K36" s="413"/>
      <c r="L36" s="413"/>
      <c r="M36" s="413"/>
      <c r="N36" s="413"/>
      <c r="O36" s="413"/>
      <c r="P36" s="413"/>
      <c r="Q36" s="413"/>
      <c r="R36" s="413"/>
      <c r="S36" s="413"/>
      <c r="T36" s="413"/>
      <c r="U36" s="413"/>
      <c r="V36" s="413"/>
      <c r="W36" s="413"/>
      <c r="X36" s="413"/>
      <c r="Y36" s="413"/>
      <c r="Z36" s="413"/>
      <c r="AA36" s="413"/>
      <c r="AB36" s="413"/>
      <c r="AC36" s="414"/>
      <c r="AD36" s="62"/>
      <c r="AE36" s="62"/>
      <c r="AF36" s="62"/>
      <c r="AG36" s="62"/>
      <c r="AH36" s="62"/>
      <c r="AI36" s="62"/>
      <c r="AJ36" s="62"/>
      <c r="AK36" s="62"/>
      <c r="AL36" s="62"/>
      <c r="AO36" s="35"/>
      <c r="AP36" s="35"/>
      <c r="AQ36" s="35"/>
      <c r="AR36" s="35"/>
      <c r="AS36" s="35"/>
      <c r="AT36" s="35"/>
      <c r="AU36" s="35"/>
    </row>
    <row r="37" spans="1:47" s="51" customFormat="1" ht="19.350000000000001" customHeight="1" x14ac:dyDescent="0.15">
      <c r="A37" s="411"/>
      <c r="B37" s="413" t="s">
        <v>257</v>
      </c>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4"/>
      <c r="AD37" s="62"/>
      <c r="AE37" s="62"/>
      <c r="AF37" s="62"/>
      <c r="AG37" s="62"/>
      <c r="AH37" s="62"/>
      <c r="AI37" s="62"/>
      <c r="AJ37" s="62"/>
      <c r="AK37" s="62"/>
      <c r="AL37" s="62"/>
      <c r="AO37" s="35"/>
      <c r="AP37" s="35"/>
      <c r="AQ37" s="35"/>
      <c r="AR37" s="35"/>
      <c r="AS37" s="35"/>
      <c r="AT37" s="35"/>
      <c r="AU37" s="35"/>
    </row>
    <row r="38" spans="1:47" s="51" customFormat="1" ht="19.350000000000001" customHeight="1" x14ac:dyDescent="0.15">
      <c r="A38" s="411"/>
      <c r="B38" s="236" t="s">
        <v>250</v>
      </c>
      <c r="C38" s="415"/>
      <c r="D38" s="415"/>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238"/>
      <c r="AD38" s="62"/>
      <c r="AE38" s="62"/>
      <c r="AF38" s="62"/>
      <c r="AG38" s="62"/>
      <c r="AH38" s="62"/>
      <c r="AI38" s="62"/>
      <c r="AJ38" s="62"/>
      <c r="AK38" s="62"/>
      <c r="AL38" s="62"/>
      <c r="AO38" s="35"/>
      <c r="AP38" s="35"/>
      <c r="AQ38" s="35"/>
      <c r="AR38" s="35"/>
      <c r="AS38" s="35"/>
      <c r="AT38" s="35"/>
      <c r="AU38" s="35"/>
    </row>
    <row r="39" spans="1:47" s="51" customFormat="1" ht="19.350000000000001" customHeight="1" x14ac:dyDescent="0.15">
      <c r="A39" s="411"/>
      <c r="B39" s="236" t="s">
        <v>251</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238"/>
      <c r="AD39" s="62"/>
      <c r="AE39" s="62"/>
      <c r="AF39" s="62"/>
      <c r="AG39" s="62"/>
      <c r="AH39" s="62"/>
      <c r="AI39" s="62"/>
      <c r="AJ39" s="62"/>
      <c r="AK39" s="62"/>
      <c r="AL39" s="62"/>
      <c r="AO39" s="35"/>
      <c r="AP39" s="35"/>
      <c r="AQ39" s="35"/>
      <c r="AR39" s="35"/>
      <c r="AS39" s="35"/>
      <c r="AT39" s="35"/>
      <c r="AU39" s="35"/>
    </row>
    <row r="40" spans="1:47" s="51" customFormat="1" ht="59.25" customHeight="1" x14ac:dyDescent="0.15">
      <c r="A40" s="411"/>
      <c r="B40" s="353" t="s">
        <v>281</v>
      </c>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5"/>
      <c r="AD40" s="62"/>
      <c r="AE40" s="62"/>
      <c r="AF40" s="62"/>
      <c r="AG40" s="62"/>
      <c r="AH40" s="62"/>
      <c r="AI40" s="62"/>
      <c r="AJ40" s="62"/>
      <c r="AK40" s="62"/>
      <c r="AL40" s="62"/>
      <c r="AO40" s="35"/>
      <c r="AP40" s="35"/>
      <c r="AQ40" s="35"/>
      <c r="AR40" s="35"/>
      <c r="AS40" s="35"/>
      <c r="AT40" s="35"/>
      <c r="AU40" s="35"/>
    </row>
    <row r="41" spans="1:47" ht="19.350000000000001" customHeight="1" x14ac:dyDescent="0.15">
      <c r="A41" s="411"/>
      <c r="B41" s="236" t="s">
        <v>252</v>
      </c>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238"/>
    </row>
    <row r="42" spans="1:47" ht="40.5" customHeight="1" x14ac:dyDescent="0.15">
      <c r="A42" s="411"/>
      <c r="B42" s="236" t="s">
        <v>258</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8"/>
    </row>
    <row r="43" spans="1:47" ht="19.350000000000001" customHeight="1" thickBot="1" x14ac:dyDescent="0.2">
      <c r="A43" s="412"/>
      <c r="B43" s="416"/>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7"/>
    </row>
  </sheetData>
  <sheetProtection algorithmName="SHA-512" hashValue="BIJmRj82XFnPDtPCvtNTna1bZHMmyhXN9WFhq0qeV8QvV08bcGhP9/ua0it9oSaO4CNbiWflJzVt+k29ev0GHQ==" saltValue="hK/5ClRDnOeAwioYG6h7og==" spinCount="100000" sheet="1" selectLockedCells="1"/>
  <mergeCells count="174">
    <mergeCell ref="M6:Q6"/>
    <mergeCell ref="M7:Q7"/>
    <mergeCell ref="M8:Q8"/>
    <mergeCell ref="R34:U35"/>
    <mergeCell ref="R32:U32"/>
    <mergeCell ref="B33:C33"/>
    <mergeCell ref="D33:E33"/>
    <mergeCell ref="A32:A35"/>
    <mergeCell ref="A26:A28"/>
    <mergeCell ref="B26:C26"/>
    <mergeCell ref="D26:G26"/>
    <mergeCell ref="H26:L28"/>
    <mergeCell ref="M26:R26"/>
    <mergeCell ref="J33:K33"/>
    <mergeCell ref="L33:M33"/>
    <mergeCell ref="N33:O33"/>
    <mergeCell ref="P33:Q33"/>
    <mergeCell ref="R33:S33"/>
    <mergeCell ref="S26:V28"/>
    <mergeCell ref="T33:U33"/>
    <mergeCell ref="V32:AC32"/>
    <mergeCell ref="W26:Z26"/>
    <mergeCell ref="AA26:AC26"/>
    <mergeCell ref="B27:G27"/>
    <mergeCell ref="M27:R27"/>
    <mergeCell ref="W27:Z27"/>
    <mergeCell ref="AA27:AC27"/>
    <mergeCell ref="V33:AC35"/>
    <mergeCell ref="N34:Q35"/>
    <mergeCell ref="A29:A31"/>
    <mergeCell ref="B29:C29"/>
    <mergeCell ref="D29:G29"/>
    <mergeCell ref="H29:L31"/>
    <mergeCell ref="M29:R29"/>
    <mergeCell ref="S29:V31"/>
    <mergeCell ref="W29:Z29"/>
    <mergeCell ref="AA29:AC29"/>
    <mergeCell ref="B30:G30"/>
    <mergeCell ref="M30:R30"/>
    <mergeCell ref="W30:Z30"/>
    <mergeCell ref="AA30:AC30"/>
    <mergeCell ref="B31:C31"/>
    <mergeCell ref="D31:G31"/>
    <mergeCell ref="M31:R31"/>
    <mergeCell ref="W31:Y31"/>
    <mergeCell ref="AA31:AC31"/>
    <mergeCell ref="B34:E35"/>
    <mergeCell ref="F34:I35"/>
    <mergeCell ref="J34:M35"/>
    <mergeCell ref="F33:G33"/>
    <mergeCell ref="H33:I33"/>
    <mergeCell ref="B28:C28"/>
    <mergeCell ref="D28:G28"/>
    <mergeCell ref="M28:R28"/>
    <mergeCell ref="W28:Y28"/>
    <mergeCell ref="AA28:AC28"/>
    <mergeCell ref="B32:E32"/>
    <mergeCell ref="F32:I32"/>
    <mergeCell ref="J32:M32"/>
    <mergeCell ref="N32:Q32"/>
    <mergeCell ref="S23:V25"/>
    <mergeCell ref="W23:Z23"/>
    <mergeCell ref="AA23:AC23"/>
    <mergeCell ref="B24:G24"/>
    <mergeCell ref="M24:R24"/>
    <mergeCell ref="W24:Z24"/>
    <mergeCell ref="AA24:AC24"/>
    <mergeCell ref="B25:C25"/>
    <mergeCell ref="D25:G25"/>
    <mergeCell ref="M25:R25"/>
    <mergeCell ref="W25:Y25"/>
    <mergeCell ref="AA25:AC25"/>
    <mergeCell ref="W11:Z11"/>
    <mergeCell ref="W19:Y19"/>
    <mergeCell ref="AA19:AC19"/>
    <mergeCell ref="B20:C20"/>
    <mergeCell ref="D20:G20"/>
    <mergeCell ref="H20:L22"/>
    <mergeCell ref="M20:R20"/>
    <mergeCell ref="S20:V22"/>
    <mergeCell ref="W20:Z20"/>
    <mergeCell ref="AA20:AC20"/>
    <mergeCell ref="B21:G21"/>
    <mergeCell ref="M21:R21"/>
    <mergeCell ref="W21:Z21"/>
    <mergeCell ref="AA21:AC21"/>
    <mergeCell ref="B22:C22"/>
    <mergeCell ref="D22:G22"/>
    <mergeCell ref="M22:R22"/>
    <mergeCell ref="W22:Y22"/>
    <mergeCell ref="AA22:AC22"/>
    <mergeCell ref="S17:V19"/>
    <mergeCell ref="W17:Z17"/>
    <mergeCell ref="AA17:AC17"/>
    <mergeCell ref="W18:Z18"/>
    <mergeCell ref="AA18:AC18"/>
    <mergeCell ref="M13:R13"/>
    <mergeCell ref="W13:Z13"/>
    <mergeCell ref="AA13:AC13"/>
    <mergeCell ref="B14:C14"/>
    <mergeCell ref="D14:G14"/>
    <mergeCell ref="H14:L16"/>
    <mergeCell ref="M14:R14"/>
    <mergeCell ref="S14:V16"/>
    <mergeCell ref="W14:Z14"/>
    <mergeCell ref="AA14:AC14"/>
    <mergeCell ref="B15:G15"/>
    <mergeCell ref="M15:R15"/>
    <mergeCell ref="W15:Z15"/>
    <mergeCell ref="AA15:AC15"/>
    <mergeCell ref="B16:C16"/>
    <mergeCell ref="D16:G16"/>
    <mergeCell ref="M16:R16"/>
    <mergeCell ref="W16:Y16"/>
    <mergeCell ref="AA16:AC16"/>
    <mergeCell ref="A36:A43"/>
    <mergeCell ref="B36:AC36"/>
    <mergeCell ref="B37:AC37"/>
    <mergeCell ref="B38:AC38"/>
    <mergeCell ref="B39:AC39"/>
    <mergeCell ref="B40:AC40"/>
    <mergeCell ref="B41:AC41"/>
    <mergeCell ref="B42:AC42"/>
    <mergeCell ref="B43:AC43"/>
    <mergeCell ref="A23:A25"/>
    <mergeCell ref="A20:A22"/>
    <mergeCell ref="B23:C23"/>
    <mergeCell ref="D23:G23"/>
    <mergeCell ref="H23:L25"/>
    <mergeCell ref="M23:R23"/>
    <mergeCell ref="B17:C17"/>
    <mergeCell ref="D17:G17"/>
    <mergeCell ref="H17:L19"/>
    <mergeCell ref="M17:R17"/>
    <mergeCell ref="B18:G18"/>
    <mergeCell ref="M18:R18"/>
    <mergeCell ref="D19:G19"/>
    <mergeCell ref="M19:R19"/>
    <mergeCell ref="B19:C19"/>
    <mergeCell ref="A17:A19"/>
    <mergeCell ref="A14:A16"/>
    <mergeCell ref="A10:A13"/>
    <mergeCell ref="Y5:AC5"/>
    <mergeCell ref="A6:I6"/>
    <mergeCell ref="Y6:Z6"/>
    <mergeCell ref="AA6:AC8"/>
    <mergeCell ref="A7:I7"/>
    <mergeCell ref="Y7:Z7"/>
    <mergeCell ref="A8:I8"/>
    <mergeCell ref="Y8:Z8"/>
    <mergeCell ref="U6:X6"/>
    <mergeCell ref="U7:X7"/>
    <mergeCell ref="U8:X8"/>
    <mergeCell ref="B10:G10"/>
    <mergeCell ref="H10:L13"/>
    <mergeCell ref="M10:R10"/>
    <mergeCell ref="S10:Z10"/>
    <mergeCell ref="AA10:AC10"/>
    <mergeCell ref="B11:G13"/>
    <mergeCell ref="M11:R12"/>
    <mergeCell ref="S11:V13"/>
    <mergeCell ref="AA11:AC11"/>
    <mergeCell ref="W12:Z12"/>
    <mergeCell ref="AA12:AC12"/>
    <mergeCell ref="A4:B4"/>
    <mergeCell ref="W1:Y1"/>
    <mergeCell ref="Z1:AC1"/>
    <mergeCell ref="A3:B3"/>
    <mergeCell ref="O3:R3"/>
    <mergeCell ref="O4:P4"/>
    <mergeCell ref="Q4:AC4"/>
    <mergeCell ref="C4:N4"/>
    <mergeCell ref="C3:N3"/>
    <mergeCell ref="S3:AC3"/>
  </mergeCells>
  <phoneticPr fontId="1"/>
  <conditionalFormatting sqref="A6:I8">
    <cfRule type="expression" dxfId="504" priority="1">
      <formula>AE6=0</formula>
    </cfRule>
  </conditionalFormatting>
  <conditionalFormatting sqref="B17:G17">
    <cfRule type="expression" dxfId="503" priority="132">
      <formula>B17=$AO$17</formula>
    </cfRule>
  </conditionalFormatting>
  <conditionalFormatting sqref="B20:G20">
    <cfRule type="expression" dxfId="502" priority="130">
      <formula>B20=$AO$17</formula>
    </cfRule>
  </conditionalFormatting>
  <conditionalFormatting sqref="B23:G23">
    <cfRule type="expression" dxfId="501" priority="128">
      <formula>B23=$AO$17</formula>
    </cfRule>
  </conditionalFormatting>
  <conditionalFormatting sqref="B26:G26">
    <cfRule type="expression" dxfId="500" priority="126">
      <formula>B26=$AO$17</formula>
    </cfRule>
  </conditionalFormatting>
  <conditionalFormatting sqref="B29:G29">
    <cfRule type="expression" dxfId="499" priority="124">
      <formula>B29=$AO$17</formula>
    </cfRule>
  </conditionalFormatting>
  <conditionalFormatting sqref="C3:N4">
    <cfRule type="expression" dxfId="498" priority="174">
      <formula>C3=""</formula>
    </cfRule>
  </conditionalFormatting>
  <conditionalFormatting sqref="H17:K31 L29:L30">
    <cfRule type="expression" dxfId="497" priority="27">
      <formula>AE17=1</formula>
    </cfRule>
  </conditionalFormatting>
  <conditionalFormatting sqref="H17:L31">
    <cfRule type="expression" dxfId="496" priority="15">
      <formula>AF17=1</formula>
    </cfRule>
  </conditionalFormatting>
  <conditionalFormatting sqref="L17:L18">
    <cfRule type="expression" dxfId="495" priority="123">
      <formula>AI17=1</formula>
    </cfRule>
  </conditionalFormatting>
  <conditionalFormatting sqref="L20:L21">
    <cfRule type="expression" dxfId="494" priority="99">
      <formula>AI20=1</formula>
    </cfRule>
  </conditionalFormatting>
  <conditionalFormatting sqref="L23:L24">
    <cfRule type="expression" dxfId="493" priority="75">
      <formula>AI23=1</formula>
    </cfRule>
  </conditionalFormatting>
  <conditionalFormatting sqref="L26:L27">
    <cfRule type="expression" dxfId="492" priority="51">
      <formula>AI26=1</formula>
    </cfRule>
  </conditionalFormatting>
  <conditionalFormatting sqref="M6:Q8">
    <cfRule type="expression" dxfId="491" priority="162">
      <formula>AF6=1</formula>
    </cfRule>
    <cfRule type="expression" dxfId="490" priority="163">
      <formula>AE6=1</formula>
    </cfRule>
  </conditionalFormatting>
  <conditionalFormatting sqref="M17:R17">
    <cfRule type="expression" dxfId="489" priority="122">
      <formula>+AE17=1</formula>
    </cfRule>
  </conditionalFormatting>
  <conditionalFormatting sqref="M17:R31">
    <cfRule type="expression" dxfId="488" priority="12">
      <formula>AG17=1</formula>
    </cfRule>
  </conditionalFormatting>
  <conditionalFormatting sqref="M18:R18">
    <cfRule type="expression" dxfId="487" priority="121">
      <formula>+AE17=1</formula>
    </cfRule>
  </conditionalFormatting>
  <conditionalFormatting sqref="M19:R19">
    <cfRule type="expression" dxfId="486" priority="120">
      <formula>+AE17=1</formula>
    </cfRule>
  </conditionalFormatting>
  <conditionalFormatting sqref="M20:R20">
    <cfRule type="expression" dxfId="485" priority="98">
      <formula>+AE20=1</formula>
    </cfRule>
  </conditionalFormatting>
  <conditionalFormatting sqref="M21:R21">
    <cfRule type="expression" dxfId="484" priority="97">
      <formula>+AE20=1</formula>
    </cfRule>
  </conditionalFormatting>
  <conditionalFormatting sqref="M22:R22">
    <cfRule type="expression" dxfId="483" priority="96">
      <formula>+AE20=1</formula>
    </cfRule>
  </conditionalFormatting>
  <conditionalFormatting sqref="M23:R23">
    <cfRule type="expression" dxfId="482" priority="74">
      <formula>+AE23=1</formula>
    </cfRule>
  </conditionalFormatting>
  <conditionalFormatting sqref="M24:R24">
    <cfRule type="expression" dxfId="481" priority="73">
      <formula>+AE23=1</formula>
    </cfRule>
  </conditionalFormatting>
  <conditionalFormatting sqref="M25:R25">
    <cfRule type="expression" dxfId="480" priority="72">
      <formula>+AE23=1</formula>
    </cfRule>
  </conditionalFormatting>
  <conditionalFormatting sqref="M26:R26">
    <cfRule type="expression" dxfId="479" priority="50">
      <formula>+AE26=1</formula>
    </cfRule>
  </conditionalFormatting>
  <conditionalFormatting sqref="M27:R27">
    <cfRule type="expression" dxfId="478" priority="49">
      <formula>+AE26=1</formula>
    </cfRule>
  </conditionalFormatting>
  <conditionalFormatting sqref="M28:R28">
    <cfRule type="expression" dxfId="477" priority="48">
      <formula>+AE26=1</formula>
    </cfRule>
  </conditionalFormatting>
  <conditionalFormatting sqref="M29:R29">
    <cfRule type="expression" dxfId="476" priority="26">
      <formula>+AE29=1</formula>
    </cfRule>
  </conditionalFormatting>
  <conditionalFormatting sqref="M30:R30">
    <cfRule type="expression" dxfId="475" priority="25">
      <formula>+AE29=1</formula>
    </cfRule>
  </conditionalFormatting>
  <conditionalFormatting sqref="M31:R31">
    <cfRule type="expression" dxfId="474" priority="24">
      <formula>+AE29=1</formula>
    </cfRule>
  </conditionalFormatting>
  <conditionalFormatting sqref="Q4:AC4">
    <cfRule type="expression" dxfId="473" priority="172">
      <formula>Q4=""</formula>
    </cfRule>
  </conditionalFormatting>
  <conditionalFormatting sqref="S17:V31">
    <cfRule type="expression" dxfId="472" priority="11">
      <formula>AH17=1</formula>
    </cfRule>
    <cfRule type="expression" dxfId="471" priority="23">
      <formula>+AE17=1</formula>
    </cfRule>
  </conditionalFormatting>
  <conditionalFormatting sqref="S3:AC3">
    <cfRule type="expression" dxfId="470" priority="173">
      <formula>S3=AE3</formula>
    </cfRule>
  </conditionalFormatting>
  <conditionalFormatting sqref="U6:X8">
    <cfRule type="expression" dxfId="469" priority="160">
      <formula>AE6=0</formula>
    </cfRule>
    <cfRule type="expression" dxfId="468" priority="161">
      <formula>U6=$AG$6</formula>
    </cfRule>
  </conditionalFormatting>
  <conditionalFormatting sqref="W19:Y19">
    <cfRule type="expression" dxfId="467" priority="104">
      <formula>AI19=1</formula>
    </cfRule>
    <cfRule type="expression" dxfId="466" priority="116">
      <formula>+AE17=1</formula>
    </cfRule>
  </conditionalFormatting>
  <conditionalFormatting sqref="W22:Y22">
    <cfRule type="expression" dxfId="465" priority="80">
      <formula>AI22=1</formula>
    </cfRule>
    <cfRule type="expression" dxfId="464" priority="92">
      <formula>+AE20=1</formula>
    </cfRule>
  </conditionalFormatting>
  <conditionalFormatting sqref="W25:Y25">
    <cfRule type="expression" dxfId="463" priority="56">
      <formula>AI25=1</formula>
    </cfRule>
    <cfRule type="expression" dxfId="462" priority="68">
      <formula>+AE23=1</formula>
    </cfRule>
  </conditionalFormatting>
  <conditionalFormatting sqref="W28:Y28">
    <cfRule type="expression" dxfId="461" priority="32">
      <formula>AI28=1</formula>
    </cfRule>
    <cfRule type="expression" dxfId="460" priority="44">
      <formula>+AE26=1</formula>
    </cfRule>
  </conditionalFormatting>
  <conditionalFormatting sqref="W31:Y31">
    <cfRule type="expression" dxfId="459" priority="8">
      <formula>AI31=1</formula>
    </cfRule>
    <cfRule type="expression" dxfId="458" priority="20">
      <formula>+AE29=1</formula>
    </cfRule>
  </conditionalFormatting>
  <conditionalFormatting sqref="W17:Z17">
    <cfRule type="expression" dxfId="457" priority="118">
      <formula>+AE17=1</formula>
    </cfRule>
  </conditionalFormatting>
  <conditionalFormatting sqref="W17:Z18">
    <cfRule type="expression" dxfId="456" priority="105">
      <formula>AI17=1</formula>
    </cfRule>
  </conditionalFormatting>
  <conditionalFormatting sqref="W18:Z18">
    <cfRule type="expression" dxfId="455" priority="117">
      <formula>+AE17=1</formula>
    </cfRule>
  </conditionalFormatting>
  <conditionalFormatting sqref="W20:Z20">
    <cfRule type="expression" dxfId="454" priority="94">
      <formula>+AE20=1</formula>
    </cfRule>
  </conditionalFormatting>
  <conditionalFormatting sqref="W20:Z21">
    <cfRule type="expression" dxfId="453" priority="81">
      <formula>AI20=1</formula>
    </cfRule>
  </conditionalFormatting>
  <conditionalFormatting sqref="W21:Z21">
    <cfRule type="expression" dxfId="452" priority="93">
      <formula>+AE20=1</formula>
    </cfRule>
  </conditionalFormatting>
  <conditionalFormatting sqref="W23:Z23">
    <cfRule type="expression" dxfId="451" priority="70">
      <formula>+AE23=1</formula>
    </cfRule>
  </conditionalFormatting>
  <conditionalFormatting sqref="W23:Z24">
    <cfRule type="expression" dxfId="450" priority="57">
      <formula>AI23=1</formula>
    </cfRule>
  </conditionalFormatting>
  <conditionalFormatting sqref="W24:Z24">
    <cfRule type="expression" dxfId="449" priority="69">
      <formula>+AE23=1</formula>
    </cfRule>
  </conditionalFormatting>
  <conditionalFormatting sqref="W26:Z26">
    <cfRule type="expression" dxfId="448" priority="46">
      <formula>+AE26=1</formula>
    </cfRule>
  </conditionalFormatting>
  <conditionalFormatting sqref="W26:Z27">
    <cfRule type="expression" dxfId="447" priority="33">
      <formula>AI26=1</formula>
    </cfRule>
  </conditionalFormatting>
  <conditionalFormatting sqref="W27:Z27">
    <cfRule type="expression" dxfId="446" priority="45">
      <formula>+AE26=1</formula>
    </cfRule>
  </conditionalFormatting>
  <conditionalFormatting sqref="W29:Z29">
    <cfRule type="expression" dxfId="445" priority="22">
      <formula>+AE29=1</formula>
    </cfRule>
  </conditionalFormatting>
  <conditionalFormatting sqref="W29:Z30">
    <cfRule type="expression" dxfId="444" priority="9">
      <formula>AI29=1</formula>
    </cfRule>
  </conditionalFormatting>
  <conditionalFormatting sqref="W30:Z30">
    <cfRule type="expression" dxfId="443" priority="21">
      <formula>+AE29=1</formula>
    </cfRule>
  </conditionalFormatting>
  <conditionalFormatting sqref="Z19">
    <cfRule type="expression" dxfId="442" priority="103">
      <formula>AI19=1</formula>
    </cfRule>
    <cfRule type="expression" dxfId="441" priority="115">
      <formula>+AE17=1</formula>
    </cfRule>
  </conditionalFormatting>
  <conditionalFormatting sqref="Z22">
    <cfRule type="expression" dxfId="440" priority="79">
      <formula>AI22=1</formula>
    </cfRule>
    <cfRule type="expression" dxfId="439" priority="91">
      <formula>+AE20=1</formula>
    </cfRule>
  </conditionalFormatting>
  <conditionalFormatting sqref="Z25">
    <cfRule type="expression" dxfId="438" priority="55">
      <formula>AI25=1</formula>
    </cfRule>
    <cfRule type="expression" dxfId="437" priority="67">
      <formula>+AE23=1</formula>
    </cfRule>
  </conditionalFormatting>
  <conditionalFormatting sqref="Z28">
    <cfRule type="expression" dxfId="436" priority="31">
      <formula>AI28=1</formula>
    </cfRule>
    <cfRule type="expression" dxfId="435" priority="43">
      <formula>+AE26=1</formula>
    </cfRule>
  </conditionalFormatting>
  <conditionalFormatting sqref="Z31">
    <cfRule type="expression" dxfId="434" priority="7">
      <formula>AI31=1</formula>
    </cfRule>
    <cfRule type="expression" dxfId="433" priority="19">
      <formula>+AE29=1</formula>
    </cfRule>
  </conditionalFormatting>
  <conditionalFormatting sqref="AA17:AC17">
    <cfRule type="expression" dxfId="432" priority="114">
      <formula>+AE17=1</formula>
    </cfRule>
  </conditionalFormatting>
  <conditionalFormatting sqref="AA17:AC18">
    <cfRule type="expression" dxfId="431" priority="101">
      <formula>AJ17=1</formula>
    </cfRule>
  </conditionalFormatting>
  <conditionalFormatting sqref="AA18:AC18">
    <cfRule type="expression" dxfId="430" priority="113">
      <formula>+AE17=1</formula>
    </cfRule>
  </conditionalFormatting>
  <conditionalFormatting sqref="AA19:AC19">
    <cfRule type="expression" dxfId="429" priority="100">
      <formula>AJ19=1</formula>
    </cfRule>
    <cfRule type="expression" dxfId="428" priority="112">
      <formula>+AE17=1</formula>
    </cfRule>
  </conditionalFormatting>
  <conditionalFormatting sqref="AA20:AC20">
    <cfRule type="expression" dxfId="427" priority="90">
      <formula>+AE20=1</formula>
    </cfRule>
  </conditionalFormatting>
  <conditionalFormatting sqref="AA20:AC21">
    <cfRule type="expression" dxfId="426" priority="77">
      <formula>AJ20=1</formula>
    </cfRule>
  </conditionalFormatting>
  <conditionalFormatting sqref="AA21:AC21">
    <cfRule type="expression" dxfId="425" priority="89">
      <formula>+AE20=1</formula>
    </cfRule>
  </conditionalFormatting>
  <conditionalFormatting sqref="AA22:AC22">
    <cfRule type="expression" dxfId="424" priority="76">
      <formula>AJ22=1</formula>
    </cfRule>
    <cfRule type="expression" dxfId="423" priority="88">
      <formula>+AE20=1</formula>
    </cfRule>
  </conditionalFormatting>
  <conditionalFormatting sqref="AA23:AC23">
    <cfRule type="expression" dxfId="422" priority="66">
      <formula>+AE23=1</formula>
    </cfRule>
  </conditionalFormatting>
  <conditionalFormatting sqref="AA23:AC24">
    <cfRule type="expression" dxfId="421" priority="53">
      <formula>AJ23=1</formula>
    </cfRule>
  </conditionalFormatting>
  <conditionalFormatting sqref="AA24:AC24">
    <cfRule type="expression" dxfId="420" priority="65">
      <formula>+AE23=1</formula>
    </cfRule>
  </conditionalFormatting>
  <conditionalFormatting sqref="AA25:AC25">
    <cfRule type="expression" dxfId="419" priority="52">
      <formula>AJ25=1</formula>
    </cfRule>
    <cfRule type="expression" dxfId="418" priority="64">
      <formula>+AE23=1</formula>
    </cfRule>
  </conditionalFormatting>
  <conditionalFormatting sqref="AA26:AC26">
    <cfRule type="expression" dxfId="417" priority="42">
      <formula>+AE26=1</formula>
    </cfRule>
  </conditionalFormatting>
  <conditionalFormatting sqref="AA26:AC27">
    <cfRule type="expression" dxfId="416" priority="29">
      <formula>AJ26=1</formula>
    </cfRule>
  </conditionalFormatting>
  <conditionalFormatting sqref="AA27:AC27">
    <cfRule type="expression" dxfId="415" priority="41">
      <formula>+AE26=1</formula>
    </cfRule>
  </conditionalFormatting>
  <conditionalFormatting sqref="AA28:AC28">
    <cfRule type="expression" dxfId="414" priority="28">
      <formula>AJ28=1</formula>
    </cfRule>
    <cfRule type="expression" dxfId="413" priority="40">
      <formula>+AE26=1</formula>
    </cfRule>
  </conditionalFormatting>
  <conditionalFormatting sqref="AA29:AC29">
    <cfRule type="expression" dxfId="412" priority="18">
      <formula>+AE29=1</formula>
    </cfRule>
  </conditionalFormatting>
  <conditionalFormatting sqref="AA29:AC30">
    <cfRule type="expression" dxfId="411" priority="5">
      <formula>AJ29=1</formula>
    </cfRule>
  </conditionalFormatting>
  <conditionalFormatting sqref="AA30:AC30">
    <cfRule type="expression" dxfId="410" priority="17">
      <formula>+AE29=1</formula>
    </cfRule>
  </conditionalFormatting>
  <conditionalFormatting sqref="AA31:AC31">
    <cfRule type="expression" dxfId="409" priority="4">
      <formula>AJ31=1</formula>
    </cfRule>
    <cfRule type="expression" dxfId="408" priority="16">
      <formula>+AE29=1</formula>
    </cfRule>
  </conditionalFormatting>
  <dataValidations count="5">
    <dataValidation type="list" allowBlank="1" showInputMessage="1" showErrorMessage="1" sqref="A7" xr:uid="{1086727F-B54E-4D86-8AFD-567A4A261AFB}">
      <formula1>$AQ$6:$AQ$7</formula1>
    </dataValidation>
    <dataValidation type="list" allowBlank="1" showInputMessage="1" showErrorMessage="1" sqref="A8" xr:uid="{460CD89D-88EA-4FD5-9572-1A4AD305A0F7}">
      <formula1>$AU$6:$AU$7</formula1>
    </dataValidation>
    <dataValidation type="list" allowBlank="1" showInputMessage="1" showErrorMessage="1" sqref="A6:I6" xr:uid="{D0F9BB2B-4B58-446A-9A12-7775D09E29C4}">
      <formula1>$AO$6:$AO$8</formula1>
    </dataValidation>
    <dataValidation type="list" allowBlank="1" showInputMessage="1" showErrorMessage="1" sqref="B17:C17 B14:C14 B20:C20 B26:C26 B23:C23 B29:C29" xr:uid="{3548806B-815E-46B2-BE55-44D67200CF86}">
      <formula1>$AO$15:$AO$17</formula1>
    </dataValidation>
    <dataValidation type="list" allowBlank="1" showInputMessage="1" showErrorMessage="1" sqref="D17:G17 D14:G14 D20:G20 D26:G26 D23:G23 D29:G29" xr:uid="{8C1D8290-034C-4FB6-AA15-4B15D2DB8BA4}">
      <formula1>$AQ$15:$AQ$18</formula1>
    </dataValidation>
  </dataValidations>
  <printOptions horizontalCentered="1"/>
  <pageMargins left="0.78740157480314965" right="0.39370078740157483" top="0.59055118110236227" bottom="0.59055118110236227" header="0.59055118110236227" footer="0.3937007874015748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688a9a7-4933-4af2-a1ce-7b29e394597c">
      <Terms xmlns="http://schemas.microsoft.com/office/infopath/2007/PartnerControls"/>
    </lcf76f155ced4ddcb4097134ff3c332f>
    <TaxCatchAll xmlns="e00d3b62-f96c-43e6-9ff4-160ad073ccb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1F44837C13344690959C91B504249E" ma:contentTypeVersion="11" ma:contentTypeDescription="新しいドキュメントを作成します。" ma:contentTypeScope="" ma:versionID="c7bd756727b220b3d8c9097e18c31ef4">
  <xsd:schema xmlns:xsd="http://www.w3.org/2001/XMLSchema" xmlns:xs="http://www.w3.org/2001/XMLSchema" xmlns:p="http://schemas.microsoft.com/office/2006/metadata/properties" xmlns:ns2="5688a9a7-4933-4af2-a1ce-7b29e394597c" xmlns:ns3="e00d3b62-f96c-43e6-9ff4-160ad073ccb1" targetNamespace="http://schemas.microsoft.com/office/2006/metadata/properties" ma:root="true" ma:fieldsID="3f879b77758ef016f6499a4bca133286" ns2:_="" ns3:_="">
    <xsd:import namespace="5688a9a7-4933-4af2-a1ce-7b29e394597c"/>
    <xsd:import namespace="e00d3b62-f96c-43e6-9ff4-160ad073cc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88a9a7-4933-4af2-a1ce-7b29e39459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e05f3bd-dd05-41c9-b2e7-1cde1c78979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0d3b62-f96c-43e6-9ff4-160ad073ccb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9f7746b-6c7b-4646-9441-bae07fa5af29}" ma:internalName="TaxCatchAll" ma:showField="CatchAllData" ma:web="e00d3b62-f96c-43e6-9ff4-160ad073cc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E491FA-B6A3-4AB3-B0AB-1109CD024BFB}">
  <ds:schemaRefs>
    <ds:schemaRef ds:uri="http://schemas.microsoft.com/sharepoint/v3/contenttype/forms"/>
  </ds:schemaRefs>
</ds:datastoreItem>
</file>

<file path=customXml/itemProps2.xml><?xml version="1.0" encoding="utf-8"?>
<ds:datastoreItem xmlns:ds="http://schemas.openxmlformats.org/officeDocument/2006/customXml" ds:itemID="{A5948129-A827-4066-A3CF-A15C6439FB46}">
  <ds:schemaRefs>
    <ds:schemaRef ds:uri="http://purl.org/dc/dcmitype/"/>
    <ds:schemaRef ds:uri="http://purl.org/dc/elements/1.1/"/>
    <ds:schemaRef ds:uri="http://schemas.microsoft.com/office/2006/documentManagement/types"/>
    <ds:schemaRef ds:uri="e00d3b62-f96c-43e6-9ff4-160ad073ccb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5688a9a7-4933-4af2-a1ce-7b29e394597c"/>
    <ds:schemaRef ds:uri="http://purl.org/dc/terms/"/>
  </ds:schemaRefs>
</ds:datastoreItem>
</file>

<file path=customXml/itemProps3.xml><?xml version="1.0" encoding="utf-8"?>
<ds:datastoreItem xmlns:ds="http://schemas.openxmlformats.org/officeDocument/2006/customXml" ds:itemID="{B344E697-4526-46E1-8964-4D296A974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88a9a7-4933-4af2-a1ce-7b29e394597c"/>
    <ds:schemaRef ds:uri="e00d3b62-f96c-43e6-9ff4-160ad073cc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一覧 </vt:lpstr>
      <vt:lpstr>(様式1)質疑書</vt:lpstr>
      <vt:lpstr>(様式2)参加表明書</vt:lpstr>
      <vt:lpstr>(様式3)参加者に所属する有資格者数</vt:lpstr>
      <vt:lpstr>(様式4)参加者の同種・類似業務実績</vt:lpstr>
      <vt:lpstr>(様式5)管理技術者</vt:lpstr>
      <vt:lpstr>(様式6-1)建築総合</vt:lpstr>
      <vt:lpstr>(様式6-2)構造</vt:lpstr>
      <vt:lpstr>(様式6-3)電気</vt:lpstr>
      <vt:lpstr>(様式6-4)機械</vt:lpstr>
      <vt:lpstr>(様式6-5)コスト</vt:lpstr>
      <vt:lpstr>(様式6-6)施工</vt:lpstr>
      <vt:lpstr>(様式6-7)入札契約</vt:lpstr>
      <vt:lpstr>(様式7)誓約書</vt:lpstr>
      <vt:lpstr>(様式8)業務提案書</vt:lpstr>
      <vt:lpstr>'(様式1)質疑書'!Print_Area</vt:lpstr>
      <vt:lpstr>'(様式2)参加表明書'!Print_Area</vt:lpstr>
      <vt:lpstr>'(様式3)参加者に所属する有資格者数'!Print_Area</vt:lpstr>
      <vt:lpstr>'(様式4)参加者の同種・類似業務実績'!Print_Area</vt:lpstr>
      <vt:lpstr>'(様式5)管理技術者'!Print_Area</vt:lpstr>
      <vt:lpstr>'(様式6-1)建築総合'!Print_Area</vt:lpstr>
      <vt:lpstr>'(様式6-2)構造'!Print_Area</vt:lpstr>
      <vt:lpstr>'(様式6-3)電気'!Print_Area</vt:lpstr>
      <vt:lpstr>'(様式6-4)機械'!Print_Area</vt:lpstr>
      <vt:lpstr>'(様式6-5)コスト'!Print_Area</vt:lpstr>
      <vt:lpstr>'(様式6-6)施工'!Print_Area</vt:lpstr>
      <vt:lpstr>'(様式6-7)入札契約'!Print_Area</vt:lpstr>
      <vt:lpstr>'(様式7)誓約書'!Print_Area</vt:lpstr>
      <vt:lpstr>'(様式8)業務提案書'!Print_Area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2025-04-25T08:33:51Z</dcterms:created>
  <dcterms:modified xsi:type="dcterms:W3CDTF">2025-06-20T02:30:53Z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0x010100981F44837C13344690959C91B504249E</vt:lpwstr>
  </property>
</Properties>
</file>